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idlertidig LFF2024\"/>
    </mc:Choice>
  </mc:AlternateContent>
  <xr:revisionPtr revIDLastSave="0" documentId="13_ncr:1_{617FB524-9FA1-4795-83F8-BB1215A48BEB}" xr6:coauthVersionLast="47" xr6:coauthVersionMax="47" xr10:uidLastSave="{00000000-0000-0000-0000-000000000000}"/>
  <bookViews>
    <workbookView xWindow="-120" yWindow="-120" windowWidth="29040" windowHeight="17640" tabRatio="665" xr2:uid="{00000000-000D-0000-FFFF-FFFF00000000}"/>
  </bookViews>
  <sheets>
    <sheet name="Info og definisjoner" sheetId="9" r:id="rId1"/>
    <sheet name="Populasjon" sheetId="6" r:id="rId2"/>
    <sheet name="Fartøygrupper populasjon" sheetId="1" r:id="rId3"/>
    <sheet name="Deltakeradg. kyst populasjon" sheetId="11" r:id="rId4"/>
    <sheet name="Totalt, aktive og populasjonen" sheetId="10" r:id="rId5"/>
    <sheet name="Andel fangst populasjon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H5" i="11" l="1"/>
  <c r="FH40" i="11"/>
  <c r="FH41" i="11"/>
  <c r="FH42" i="11"/>
  <c r="FH43" i="11"/>
  <c r="FH44" i="11"/>
  <c r="FH45" i="11"/>
  <c r="FH46" i="11"/>
  <c r="FH47" i="11"/>
  <c r="FH48" i="11"/>
  <c r="FH49" i="11"/>
  <c r="FH50" i="11"/>
  <c r="FH51" i="11"/>
  <c r="FH52" i="11"/>
  <c r="FH53" i="11"/>
  <c r="FH54" i="11"/>
  <c r="FH55" i="11"/>
  <c r="FH56" i="11"/>
  <c r="FH57" i="11"/>
  <c r="FH58" i="11"/>
  <c r="FH59" i="11"/>
  <c r="FH60" i="11"/>
  <c r="FH61" i="11"/>
  <c r="FH6" i="11"/>
  <c r="FH7" i="11"/>
  <c r="FH8" i="11"/>
  <c r="FH9" i="11"/>
  <c r="FH10" i="11"/>
  <c r="FH11" i="11"/>
  <c r="FH12" i="11"/>
  <c r="FH13" i="11"/>
  <c r="FH14" i="11"/>
  <c r="FH15" i="11"/>
  <c r="FH16" i="11"/>
  <c r="FH17" i="11"/>
  <c r="FH18" i="11"/>
  <c r="FH19" i="11"/>
  <c r="FH20" i="11"/>
  <c r="FH21" i="11"/>
  <c r="FH22" i="11"/>
  <c r="FH23" i="11"/>
  <c r="FH24" i="11"/>
  <c r="FH25" i="11"/>
  <c r="FH26" i="11"/>
  <c r="FH27" i="11"/>
  <c r="FH28" i="11"/>
  <c r="FH29" i="11"/>
  <c r="FH30" i="11"/>
  <c r="FH31" i="11"/>
  <c r="FH32" i="11"/>
  <c r="FH33" i="11"/>
  <c r="FH34" i="11"/>
  <c r="FH35" i="11"/>
  <c r="FH36" i="11"/>
  <c r="FH37" i="11"/>
  <c r="FH38" i="11"/>
  <c r="FH39" i="11"/>
  <c r="FH62" i="11"/>
  <c r="BO17" i="13"/>
  <c r="BO18" i="13"/>
  <c r="BO16" i="13"/>
  <c r="BO8" i="13"/>
  <c r="BO9" i="13"/>
  <c r="BO7" i="13"/>
  <c r="W10" i="13"/>
  <c r="W19" i="13"/>
  <c r="BN20" i="13"/>
  <c r="CK18" i="13" s="1"/>
  <c r="BN11" i="13"/>
  <c r="CK11" i="13" s="1"/>
  <c r="FG58" i="11"/>
  <c r="FG52" i="11"/>
  <c r="FG49" i="11"/>
  <c r="FG48" i="11"/>
  <c r="FG47" i="11"/>
  <c r="FG46" i="11"/>
  <c r="FG42" i="11"/>
  <c r="FG41" i="11"/>
  <c r="FG40" i="11"/>
  <c r="FG39" i="11"/>
  <c r="FG37" i="11"/>
  <c r="FG35" i="11"/>
  <c r="FG34" i="11"/>
  <c r="FG33" i="11"/>
  <c r="FG30" i="11"/>
  <c r="FG26" i="11"/>
  <c r="FG23" i="11"/>
  <c r="FG22" i="11"/>
  <c r="FG21" i="11"/>
  <c r="FG17" i="11"/>
  <c r="FG16" i="11"/>
  <c r="FG15" i="11"/>
  <c r="FG14" i="11"/>
  <c r="FG13" i="11"/>
  <c r="FG12" i="11"/>
  <c r="FG9" i="11"/>
  <c r="FG8" i="11"/>
  <c r="FG6" i="11"/>
  <c r="FG5" i="11"/>
  <c r="V19" i="13"/>
  <c r="V10" i="13"/>
  <c r="BM17" i="13"/>
  <c r="BM18" i="13"/>
  <c r="BM16" i="13"/>
  <c r="BM8" i="13"/>
  <c r="BM9" i="13"/>
  <c r="BM7" i="13"/>
  <c r="BL20" i="13"/>
  <c r="BM20" i="13" s="1"/>
  <c r="BL11" i="13"/>
  <c r="BM11" i="13" s="1"/>
  <c r="CK20" i="13" l="1"/>
  <c r="CK16" i="13"/>
  <c r="CK17" i="13"/>
  <c r="BO20" i="13"/>
  <c r="BO11" i="13"/>
  <c r="CK7" i="13"/>
  <c r="CK9" i="13"/>
  <c r="CK8" i="13"/>
  <c r="FG62" i="11"/>
  <c r="CJ18" i="13"/>
  <c r="CJ16" i="13"/>
  <c r="CJ17" i="13"/>
  <c r="CJ20" i="13"/>
  <c r="CJ7" i="13"/>
  <c r="CJ9" i="13"/>
  <c r="CJ8" i="13"/>
  <c r="CJ11" i="13"/>
  <c r="FF37" i="11"/>
  <c r="FF6" i="11"/>
  <c r="FF8" i="11"/>
  <c r="FF9" i="11"/>
  <c r="FF12" i="11"/>
  <c r="FF13" i="11"/>
  <c r="FF14" i="11"/>
  <c r="FF15" i="11"/>
  <c r="FF16" i="11"/>
  <c r="FF17" i="11"/>
  <c r="FF21" i="11"/>
  <c r="FF22" i="11"/>
  <c r="FF23" i="11"/>
  <c r="FF26" i="11"/>
  <c r="FF30" i="11"/>
  <c r="FF33" i="11"/>
  <c r="FF34" i="11"/>
  <c r="FF35" i="11"/>
  <c r="FF39" i="11"/>
  <c r="FF40" i="11"/>
  <c r="FF41" i="11"/>
  <c r="FF42" i="11"/>
  <c r="FF46" i="11"/>
  <c r="FF47" i="11"/>
  <c r="FF48" i="11"/>
  <c r="FF49" i="11"/>
  <c r="FF52" i="11"/>
  <c r="FF58" i="11"/>
  <c r="FF62" i="11"/>
  <c r="BK16" i="13" l="1"/>
  <c r="U19" i="13"/>
  <c r="U10" i="13"/>
  <c r="BK18" i="13"/>
  <c r="BK17" i="13"/>
  <c r="BK9" i="13"/>
  <c r="BK8" i="13"/>
  <c r="BK7" i="13"/>
  <c r="BJ20" i="13"/>
  <c r="CI16" i="13" s="1"/>
  <c r="BJ11" i="13"/>
  <c r="CI8" i="13" s="1"/>
  <c r="FF5" i="11"/>
  <c r="BH20" i="13"/>
  <c r="CH20" i="13" s="1"/>
  <c r="BH11" i="13"/>
  <c r="CH7" i="13" s="1"/>
  <c r="BI17" i="13"/>
  <c r="BI18" i="13"/>
  <c r="BI16" i="13"/>
  <c r="BI8" i="13"/>
  <c r="BI9" i="13"/>
  <c r="BI7" i="13"/>
  <c r="T19" i="13"/>
  <c r="T10" i="13"/>
  <c r="FE62" i="11"/>
  <c r="FE33" i="11"/>
  <c r="FE34" i="11"/>
  <c r="FE35" i="11"/>
  <c r="FE37" i="11"/>
  <c r="FE39" i="11"/>
  <c r="FE15" i="11"/>
  <c r="FE16" i="11"/>
  <c r="FE17" i="11"/>
  <c r="FE21" i="11"/>
  <c r="FE22" i="11"/>
  <c r="FE23" i="11"/>
  <c r="FE26" i="11"/>
  <c r="FE27" i="11"/>
  <c r="FE14" i="11"/>
  <c r="FE13" i="11"/>
  <c r="FE8" i="11"/>
  <c r="FE9" i="11"/>
  <c r="FE12" i="11"/>
  <c r="FE6" i="11"/>
  <c r="FE5" i="11"/>
  <c r="FD33" i="11"/>
  <c r="FA58" i="11"/>
  <c r="FB58" i="11"/>
  <c r="FC58" i="11"/>
  <c r="FD58" i="11"/>
  <c r="FE58" i="11"/>
  <c r="FC60" i="11"/>
  <c r="FD60" i="11"/>
  <c r="FE41" i="11"/>
  <c r="FE42" i="11"/>
  <c r="FE45" i="11"/>
  <c r="FE46" i="11"/>
  <c r="FE47" i="11"/>
  <c r="FE48" i="11"/>
  <c r="FE49" i="11"/>
  <c r="FE52" i="11"/>
  <c r="FC40" i="11"/>
  <c r="FC41" i="11"/>
  <c r="FC42" i="11"/>
  <c r="FD42" i="11"/>
  <c r="FD45" i="11"/>
  <c r="FC46" i="11"/>
  <c r="FD46" i="11"/>
  <c r="FC47" i="11"/>
  <c r="FD47" i="11"/>
  <c r="FC48" i="11"/>
  <c r="FD48" i="11"/>
  <c r="FC49" i="11"/>
  <c r="FD49" i="11"/>
  <c r="FC52" i="11"/>
  <c r="FD52" i="11"/>
  <c r="FB40" i="11"/>
  <c r="FB41" i="11"/>
  <c r="FB42" i="11"/>
  <c r="FB46" i="11"/>
  <c r="FB47" i="11"/>
  <c r="FB48" i="11"/>
  <c r="FB49" i="11"/>
  <c r="FA42" i="11"/>
  <c r="FA46" i="11"/>
  <c r="FA47" i="11"/>
  <c r="FA48" i="11"/>
  <c r="FA49" i="11"/>
  <c r="FD62" i="11"/>
  <c r="FD13" i="11"/>
  <c r="FD14" i="11"/>
  <c r="FD15" i="11"/>
  <c r="FD16" i="11"/>
  <c r="FD17" i="11"/>
  <c r="FD21" i="11"/>
  <c r="FD22" i="11"/>
  <c r="FD23" i="11"/>
  <c r="FD26" i="11"/>
  <c r="FD30" i="11"/>
  <c r="FD34" i="11"/>
  <c r="FD35" i="11"/>
  <c r="FD37" i="11"/>
  <c r="FD39" i="11"/>
  <c r="FD5" i="11"/>
  <c r="FD6" i="11"/>
  <c r="FD8" i="11"/>
  <c r="FD9" i="11"/>
  <c r="FD12" i="11"/>
  <c r="CI17" i="13" l="1"/>
  <c r="CI18" i="13"/>
  <c r="BK20" i="13"/>
  <c r="CI20" i="13"/>
  <c r="CI9" i="13"/>
  <c r="CI11" i="13"/>
  <c r="CI7" i="13"/>
  <c r="BK11" i="13"/>
  <c r="BI20" i="13"/>
  <c r="CH8" i="13"/>
  <c r="CH9" i="13"/>
  <c r="CH11" i="13"/>
  <c r="CH16" i="13"/>
  <c r="CH17" i="13"/>
  <c r="CH18" i="13"/>
  <c r="BI11" i="13"/>
  <c r="FC39" i="11"/>
  <c r="FC37" i="11"/>
  <c r="FC35" i="11"/>
  <c r="FC34" i="11"/>
  <c r="FC30" i="11"/>
  <c r="FC27" i="11"/>
  <c r="FC26" i="11"/>
  <c r="FC23" i="11"/>
  <c r="FC22" i="11"/>
  <c r="FC21" i="11"/>
  <c r="FC17" i="11"/>
  <c r="FC16" i="11"/>
  <c r="FC15" i="11"/>
  <c r="FC14" i="11"/>
  <c r="FC13" i="11"/>
  <c r="FC12" i="11"/>
  <c r="FC8" i="11"/>
  <c r="FC9" i="11"/>
  <c r="FC6" i="11"/>
  <c r="FC5" i="11"/>
  <c r="BF20" i="13" l="1"/>
  <c r="CG20" i="13" s="1"/>
  <c r="BG17" i="13"/>
  <c r="BG18" i="13"/>
  <c r="BG16" i="13"/>
  <c r="BF11" i="13"/>
  <c r="BG8" i="13"/>
  <c r="BG9" i="13"/>
  <c r="BG7" i="13"/>
  <c r="S19" i="13"/>
  <c r="S10" i="13"/>
  <c r="BG11" i="13" l="1"/>
  <c r="CG7" i="13"/>
  <c r="BG20" i="13"/>
  <c r="CG16" i="13"/>
  <c r="CG17" i="13"/>
  <c r="CG18" i="13"/>
  <c r="CG8" i="13"/>
  <c r="CG9" i="13"/>
  <c r="CG11" i="13"/>
  <c r="FC62" i="11"/>
  <c r="BE17" i="13" l="1"/>
  <c r="BE18" i="13"/>
  <c r="BE16" i="13"/>
  <c r="BE8" i="13"/>
  <c r="BE9" i="13"/>
  <c r="BE7" i="13"/>
  <c r="R10" i="13"/>
  <c r="R19" i="13"/>
  <c r="BD20" i="13"/>
  <c r="BE20" i="13" s="1"/>
  <c r="BD11" i="13"/>
  <c r="BE11" i="13" s="1"/>
  <c r="CF18" i="13" l="1"/>
  <c r="CF17" i="13"/>
  <c r="CF16" i="13"/>
  <c r="CF20" i="13"/>
  <c r="CF7" i="13"/>
  <c r="CF11" i="13"/>
  <c r="CF9" i="13"/>
  <c r="CF8" i="13"/>
  <c r="BC18" i="13" l="1"/>
  <c r="BC17" i="13"/>
  <c r="BC16" i="13"/>
  <c r="BC9" i="13"/>
  <c r="BC8" i="13"/>
  <c r="BC7" i="13"/>
  <c r="FB26" i="11"/>
  <c r="FB30" i="11"/>
  <c r="FB34" i="11"/>
  <c r="FB39" i="11"/>
  <c r="FB15" i="11"/>
  <c r="FB16" i="11"/>
  <c r="FB21" i="11"/>
  <c r="FB8" i="11"/>
  <c r="FB9" i="11"/>
  <c r="FB11" i="11"/>
  <c r="FB12" i="11"/>
  <c r="FB6" i="11"/>
  <c r="FB62" i="11"/>
  <c r="FB22" i="11"/>
  <c r="FB23" i="11"/>
  <c r="FB14" i="11"/>
  <c r="FB13" i="11"/>
  <c r="FB5" i="11"/>
  <c r="Q10" i="13" l="1"/>
  <c r="Q19" i="13"/>
  <c r="BB11" i="13"/>
  <c r="CE9" i="13" s="1"/>
  <c r="BB20" i="13"/>
  <c r="CE20" i="13" s="1"/>
  <c r="CE18" i="13" l="1"/>
  <c r="BC20" i="13"/>
  <c r="CE17" i="13"/>
  <c r="CE16" i="13"/>
  <c r="CE7" i="13"/>
  <c r="CE11" i="13"/>
  <c r="BC11" i="13"/>
  <c r="CE8" i="13"/>
  <c r="P10" i="13"/>
  <c r="FA8" i="11" l="1"/>
  <c r="FA9" i="11"/>
  <c r="FA12" i="11"/>
  <c r="FA13" i="11"/>
  <c r="FA14" i="11"/>
  <c r="FA15" i="11"/>
  <c r="FA16" i="11"/>
  <c r="FA17" i="11"/>
  <c r="FA21" i="11"/>
  <c r="FA22" i="11"/>
  <c r="FA23" i="11"/>
  <c r="FA26" i="11"/>
  <c r="FA30" i="11"/>
  <c r="FA34" i="11"/>
  <c r="FA35" i="11"/>
  <c r="FA39" i="11"/>
  <c r="FA40" i="11"/>
  <c r="FA41" i="11"/>
  <c r="FA6" i="11"/>
  <c r="FA5" i="11"/>
  <c r="FA62" i="11"/>
  <c r="AZ11" i="13" l="1"/>
  <c r="CD11" i="13" s="1"/>
  <c r="AZ20" i="13"/>
  <c r="BA20" i="13" l="1"/>
  <c r="BA17" i="13"/>
  <c r="BA18" i="13"/>
  <c r="BA16" i="13"/>
  <c r="BA11" i="13"/>
  <c r="BA8" i="13"/>
  <c r="BA9" i="13"/>
  <c r="BA7" i="13"/>
  <c r="P19" i="13"/>
  <c r="CD20" i="13"/>
  <c r="CD17" i="13"/>
  <c r="CD18" i="13"/>
  <c r="CD16" i="13"/>
  <c r="CD8" i="13"/>
  <c r="CD9" i="13"/>
  <c r="CD7" i="13"/>
  <c r="AW17" i="13" l="1"/>
  <c r="AW18" i="13"/>
  <c r="AW16" i="13"/>
  <c r="AV20" i="13"/>
  <c r="CB17" i="13" s="1"/>
  <c r="AW8" i="13"/>
  <c r="AW9" i="13"/>
  <c r="AW7" i="13"/>
  <c r="AV11" i="13"/>
  <c r="CB8" i="13" s="1"/>
  <c r="EZ40" i="11"/>
  <c r="EZ41" i="11"/>
  <c r="EZ42" i="11"/>
  <c r="EZ43" i="11"/>
  <c r="EZ46" i="11"/>
  <c r="EZ47" i="11"/>
  <c r="EZ48" i="11"/>
  <c r="EZ49" i="11"/>
  <c r="EZ58" i="11"/>
  <c r="EZ60" i="11"/>
  <c r="EZ62" i="11"/>
  <c r="EZ63" i="11"/>
  <c r="EZ6" i="11"/>
  <c r="EZ7" i="11"/>
  <c r="EZ8" i="11"/>
  <c r="EZ9" i="11"/>
  <c r="EZ11" i="11"/>
  <c r="EZ12" i="11"/>
  <c r="EZ13" i="11"/>
  <c r="EZ14" i="11"/>
  <c r="EZ15" i="11"/>
  <c r="EZ16" i="11"/>
  <c r="EZ17" i="11"/>
  <c r="EZ18" i="11"/>
  <c r="EZ21" i="11"/>
  <c r="EZ22" i="11"/>
  <c r="EZ23" i="11"/>
  <c r="EZ26" i="11"/>
  <c r="EZ34" i="11"/>
  <c r="EZ35" i="11"/>
  <c r="EZ37" i="11"/>
  <c r="EZ39" i="11"/>
  <c r="EZ5" i="11"/>
  <c r="CB11" i="13" l="1"/>
  <c r="CB7" i="13"/>
  <c r="CB9" i="13"/>
  <c r="AW20" i="13"/>
  <c r="CB20" i="13"/>
  <c r="CB16" i="13"/>
  <c r="CB18" i="13"/>
  <c r="AW11" i="13"/>
  <c r="EY41" i="11"/>
  <c r="EY42" i="11"/>
  <c r="EY46" i="11"/>
  <c r="EY47" i="11"/>
  <c r="EY49" i="11"/>
  <c r="EY50" i="11"/>
  <c r="EY52" i="11"/>
  <c r="EY58" i="11"/>
  <c r="EY60" i="11"/>
  <c r="EY62" i="11"/>
  <c r="EY63" i="11"/>
  <c r="EY6" i="11"/>
  <c r="EY7" i="11"/>
  <c r="EY8" i="11"/>
  <c r="EY9" i="11"/>
  <c r="EY12" i="11"/>
  <c r="EY13" i="11"/>
  <c r="EY14" i="11"/>
  <c r="EY15" i="11"/>
  <c r="EY16" i="11"/>
  <c r="EY17" i="11"/>
  <c r="EY18" i="11"/>
  <c r="EY21" i="11"/>
  <c r="EY22" i="11"/>
  <c r="EY23" i="11"/>
  <c r="EY26" i="11"/>
  <c r="EY33" i="11"/>
  <c r="EY34" i="11"/>
  <c r="EY37" i="11"/>
  <c r="EY39" i="11"/>
  <c r="EY5" i="11"/>
  <c r="EX19" i="11" l="1"/>
  <c r="EX25" i="11"/>
  <c r="EX34" i="11"/>
  <c r="EX39" i="11"/>
  <c r="EX10" i="11"/>
  <c r="EW7" i="11" l="1"/>
  <c r="AY17" i="13" l="1"/>
  <c r="AY18" i="13"/>
  <c r="AY16" i="13"/>
  <c r="AY8" i="13"/>
  <c r="AY9" i="13"/>
  <c r="AY7" i="13"/>
  <c r="AU17" i="13"/>
  <c r="AU18" i="13"/>
  <c r="AU16" i="13"/>
  <c r="AU8" i="13"/>
  <c r="AU9" i="13"/>
  <c r="AU7" i="13"/>
  <c r="AT20" i="13"/>
  <c r="CA18" i="13" s="1"/>
  <c r="AT11" i="13"/>
  <c r="CA9" i="13" s="1"/>
  <c r="M19" i="13"/>
  <c r="M10" i="13"/>
  <c r="CA8" i="13" l="1"/>
  <c r="CA11" i="13"/>
  <c r="CA16" i="13"/>
  <c r="CA20" i="13"/>
  <c r="CA17" i="13"/>
  <c r="CA7" i="13"/>
  <c r="AU11" i="13"/>
  <c r="AU20" i="13"/>
  <c r="EX63" i="11"/>
  <c r="EX62" i="11"/>
  <c r="EX58" i="11"/>
  <c r="EX60" i="11"/>
  <c r="EX40" i="11"/>
  <c r="EX41" i="11"/>
  <c r="EX42" i="11"/>
  <c r="EX43" i="11"/>
  <c r="EX46" i="11"/>
  <c r="EX47" i="11"/>
  <c r="EX48" i="11"/>
  <c r="EX49" i="11"/>
  <c r="EX52" i="11"/>
  <c r="EX13" i="11"/>
  <c r="EX14" i="11"/>
  <c r="EX15" i="11"/>
  <c r="EX16" i="11"/>
  <c r="EX17" i="11"/>
  <c r="EX18" i="11"/>
  <c r="EX21" i="11"/>
  <c r="EX22" i="11"/>
  <c r="EX23" i="11"/>
  <c r="EX26" i="11"/>
  <c r="EX33" i="11"/>
  <c r="EX37" i="11"/>
  <c r="EX12" i="11"/>
  <c r="EX8" i="11"/>
  <c r="EX9" i="11"/>
  <c r="EX6" i="11"/>
  <c r="EX5" i="11"/>
  <c r="AX20" i="13" l="1"/>
  <c r="AY20" i="13" s="1"/>
  <c r="AR20" i="13"/>
  <c r="BZ20" i="13" s="1"/>
  <c r="AP20" i="13"/>
  <c r="AQ20" i="13" s="1"/>
  <c r="AN20" i="13"/>
  <c r="BX20" i="13" s="1"/>
  <c r="AL20" i="13"/>
  <c r="BW20" i="13" s="1"/>
  <c r="AJ20" i="13"/>
  <c r="BV20" i="13" s="1"/>
  <c r="AH20" i="13"/>
  <c r="AI20" i="13" s="1"/>
  <c r="AF20" i="13"/>
  <c r="AG20" i="13" s="1"/>
  <c r="AD20" i="13"/>
  <c r="AE20" i="13" s="1"/>
  <c r="AB20" i="13"/>
  <c r="BR18" i="13" s="1"/>
  <c r="Z20" i="13"/>
  <c r="AA20" i="13" s="1"/>
  <c r="X20" i="13"/>
  <c r="O19" i="13"/>
  <c r="L19" i="13"/>
  <c r="K19" i="13"/>
  <c r="J19" i="13"/>
  <c r="I19" i="13"/>
  <c r="H19" i="13"/>
  <c r="G19" i="13"/>
  <c r="F19" i="13"/>
  <c r="E19" i="13"/>
  <c r="D19" i="13"/>
  <c r="C19" i="13"/>
  <c r="B19" i="13"/>
  <c r="AS18" i="13"/>
  <c r="AQ18" i="13"/>
  <c r="AO18" i="13"/>
  <c r="AM18" i="13"/>
  <c r="AK18" i="13"/>
  <c r="AI18" i="13"/>
  <c r="AG18" i="13"/>
  <c r="AE18" i="13"/>
  <c r="AC18" i="13"/>
  <c r="AA18" i="13"/>
  <c r="Y18" i="13"/>
  <c r="AS17" i="13"/>
  <c r="AQ17" i="13"/>
  <c r="AO17" i="13"/>
  <c r="AM17" i="13"/>
  <c r="AK17" i="13"/>
  <c r="AI17" i="13"/>
  <c r="AG17" i="13"/>
  <c r="AE17" i="13"/>
  <c r="AC17" i="13"/>
  <c r="AA17" i="13"/>
  <c r="Y17" i="13"/>
  <c r="AS16" i="13"/>
  <c r="AQ16" i="13"/>
  <c r="AO16" i="13"/>
  <c r="AM16" i="13"/>
  <c r="AK16" i="13"/>
  <c r="AI16" i="13"/>
  <c r="AG16" i="13"/>
  <c r="AE16" i="13"/>
  <c r="AC16" i="13"/>
  <c r="AA16" i="13"/>
  <c r="Y16" i="13"/>
  <c r="AX11" i="13"/>
  <c r="AR11" i="13"/>
  <c r="BZ11" i="13" s="1"/>
  <c r="AP11" i="13"/>
  <c r="AQ11" i="13" s="1"/>
  <c r="AN11" i="13"/>
  <c r="AO11" i="13" s="1"/>
  <c r="AL11" i="13"/>
  <c r="BW11" i="13" s="1"/>
  <c r="AJ11" i="13"/>
  <c r="BV11" i="13" s="1"/>
  <c r="AH11" i="13"/>
  <c r="AI11" i="13" s="1"/>
  <c r="AF11" i="13"/>
  <c r="BT11" i="13" s="1"/>
  <c r="AD11" i="13"/>
  <c r="BS7" i="13" s="1"/>
  <c r="AB11" i="13"/>
  <c r="BR9" i="13" s="1"/>
  <c r="Z11" i="13"/>
  <c r="BQ8" i="13" s="1"/>
  <c r="X11" i="13"/>
  <c r="O10" i="13"/>
  <c r="L10" i="13"/>
  <c r="K10" i="13"/>
  <c r="J10" i="13"/>
  <c r="I10" i="13"/>
  <c r="H10" i="13"/>
  <c r="G10" i="13"/>
  <c r="F10" i="13"/>
  <c r="E10" i="13"/>
  <c r="D10" i="13"/>
  <c r="C10" i="13"/>
  <c r="B10" i="13"/>
  <c r="AS9" i="13"/>
  <c r="AQ9" i="13"/>
  <c r="AO9" i="13"/>
  <c r="AM9" i="13"/>
  <c r="AK9" i="13"/>
  <c r="AI9" i="13"/>
  <c r="AG9" i="13"/>
  <c r="AE9" i="13"/>
  <c r="AC9" i="13"/>
  <c r="AA9" i="13"/>
  <c r="Y9" i="13"/>
  <c r="AS8" i="13"/>
  <c r="AQ8" i="13"/>
  <c r="AO8" i="13"/>
  <c r="AM8" i="13"/>
  <c r="AK8" i="13"/>
  <c r="AI8" i="13"/>
  <c r="AG8" i="13"/>
  <c r="AE8" i="13"/>
  <c r="AC8" i="13"/>
  <c r="AA8" i="13"/>
  <c r="Y8" i="13"/>
  <c r="AS7" i="13"/>
  <c r="AQ7" i="13"/>
  <c r="AO7" i="13"/>
  <c r="AM7" i="13"/>
  <c r="AK7" i="13"/>
  <c r="AI7" i="13"/>
  <c r="AG7" i="13"/>
  <c r="AE7" i="13"/>
  <c r="AC7" i="13"/>
  <c r="AA7" i="13"/>
  <c r="Y7" i="13"/>
  <c r="Y20" i="13" l="1"/>
  <c r="Y11" i="13"/>
  <c r="BW9" i="13"/>
  <c r="BT8" i="13"/>
  <c r="BU16" i="13"/>
  <c r="BY17" i="13"/>
  <c r="CC9" i="13"/>
  <c r="BU8" i="13"/>
  <c r="BT16" i="13"/>
  <c r="BQ18" i="13"/>
  <c r="BS8" i="13"/>
  <c r="BY16" i="13"/>
  <c r="BQ17" i="13"/>
  <c r="CC20" i="13"/>
  <c r="CC17" i="13"/>
  <c r="CC18" i="13"/>
  <c r="CC16" i="13"/>
  <c r="AY11" i="13"/>
  <c r="CC11" i="13"/>
  <c r="CC7" i="13"/>
  <c r="CC8" i="13"/>
  <c r="BT7" i="13"/>
  <c r="BU7" i="13"/>
  <c r="BY8" i="13"/>
  <c r="BQ9" i="13"/>
  <c r="BY7" i="13"/>
  <c r="BS16" i="13"/>
  <c r="BP18" i="13"/>
  <c r="BW7" i="13"/>
  <c r="BT9" i="13"/>
  <c r="BU11" i="13"/>
  <c r="BW17" i="13"/>
  <c r="BX8" i="13"/>
  <c r="BU9" i="13"/>
  <c r="BY11" i="13"/>
  <c r="BX16" i="13"/>
  <c r="BX17" i="13"/>
  <c r="BU18" i="13"/>
  <c r="BP7" i="13"/>
  <c r="BS9" i="13"/>
  <c r="BX9" i="13"/>
  <c r="AE11" i="13"/>
  <c r="BS17" i="13"/>
  <c r="BW18" i="13"/>
  <c r="BQ7" i="13"/>
  <c r="BP8" i="13"/>
  <c r="BY9" i="13"/>
  <c r="AA11" i="13"/>
  <c r="BP16" i="13"/>
  <c r="BT17" i="13"/>
  <c r="BS18" i="13"/>
  <c r="BX18" i="13"/>
  <c r="BX7" i="13"/>
  <c r="BW8" i="13"/>
  <c r="BP9" i="13"/>
  <c r="AM11" i="13"/>
  <c r="BQ16" i="13"/>
  <c r="BW16" i="13"/>
  <c r="BP17" i="13"/>
  <c r="BU17" i="13"/>
  <c r="BT18" i="13"/>
  <c r="BY18" i="13"/>
  <c r="BX11" i="13"/>
  <c r="AC11" i="13"/>
  <c r="AG11" i="13"/>
  <c r="AK11" i="13"/>
  <c r="AS11" i="13"/>
  <c r="AC20" i="13"/>
  <c r="AK20" i="13"/>
  <c r="AO20" i="13"/>
  <c r="AS20" i="13"/>
  <c r="BU20" i="13"/>
  <c r="BY20" i="13"/>
  <c r="BR7" i="13"/>
  <c r="BV7" i="13"/>
  <c r="BZ7" i="13"/>
  <c r="BR8" i="13"/>
  <c r="BV8" i="13"/>
  <c r="BZ8" i="13"/>
  <c r="BV9" i="13"/>
  <c r="BZ9" i="13"/>
  <c r="BR16" i="13"/>
  <c r="BV16" i="13"/>
  <c r="BZ16" i="13"/>
  <c r="BR17" i="13"/>
  <c r="BV17" i="13"/>
  <c r="BZ17" i="13"/>
  <c r="BV18" i="13"/>
  <c r="BZ18" i="13"/>
  <c r="AM20" i="13"/>
  <c r="BQ11" i="13" l="1"/>
  <c r="BQ20" i="13"/>
  <c r="BS11" i="13"/>
  <c r="BR20" i="13"/>
  <c r="BR11" i="13"/>
  <c r="BT20" i="13"/>
  <c r="BS20" i="13"/>
  <c r="BP11" i="13"/>
  <c r="BP20" i="13"/>
  <c r="EW63" i="11"/>
  <c r="EW62" i="11" l="1"/>
  <c r="EW58" i="11"/>
  <c r="EW60" i="11"/>
  <c r="EW46" i="11"/>
  <c r="EW47" i="11"/>
  <c r="EW48" i="11"/>
  <c r="EW49" i="11"/>
  <c r="EW52" i="11"/>
  <c r="EW40" i="11"/>
  <c r="EW41" i="11"/>
  <c r="EW42" i="11"/>
  <c r="EW43" i="11"/>
  <c r="EW37" i="11"/>
  <c r="EW33" i="11"/>
  <c r="EW34" i="11"/>
  <c r="EW26" i="11"/>
  <c r="EW21" i="11"/>
  <c r="EW22" i="11"/>
  <c r="EW23" i="11"/>
  <c r="EW13" i="11"/>
  <c r="EW14" i="11"/>
  <c r="EW15" i="11"/>
  <c r="EW16" i="11"/>
  <c r="EW17" i="11"/>
  <c r="EW18" i="11"/>
  <c r="EW12" i="11"/>
  <c r="EW9" i="11"/>
  <c r="EW8" i="11"/>
  <c r="EW6" i="11"/>
  <c r="ER6" i="11"/>
  <c r="ES6" i="11"/>
  <c r="ET6" i="11"/>
  <c r="EU6" i="11"/>
  <c r="EV6" i="11"/>
  <c r="ER5" i="11"/>
  <c r="ES5" i="11"/>
  <c r="ET5" i="11"/>
  <c r="EU5" i="11"/>
  <c r="EV5" i="11"/>
  <c r="EW5" i="11"/>
  <c r="EV63" i="11" l="1"/>
  <c r="EU63" i="11"/>
  <c r="ET63" i="11"/>
  <c r="ES63" i="11"/>
  <c r="ER63" i="11"/>
  <c r="EQ63" i="11"/>
  <c r="EV62" i="11"/>
  <c r="EU62" i="11"/>
  <c r="ET62" i="11"/>
  <c r="ES62" i="11"/>
  <c r="ER62" i="11"/>
  <c r="EQ62" i="11"/>
  <c r="EV60" i="11"/>
  <c r="EU60" i="11"/>
  <c r="ET60" i="11"/>
  <c r="ES60" i="11"/>
  <c r="ER60" i="11"/>
  <c r="EQ60" i="11"/>
  <c r="EV58" i="11"/>
  <c r="EU58" i="11"/>
  <c r="ET58" i="11"/>
  <c r="ES58" i="11"/>
  <c r="ER58" i="11"/>
  <c r="EQ58" i="11"/>
  <c r="ER56" i="11"/>
  <c r="EV52" i="11"/>
  <c r="ET52" i="11"/>
  <c r="ES52" i="11"/>
  <c r="ER51" i="11"/>
  <c r="EV50" i="11"/>
  <c r="EU50" i="11"/>
  <c r="ET50" i="11"/>
  <c r="ES50" i="11"/>
  <c r="ER50" i="11"/>
  <c r="EQ50" i="11"/>
  <c r="EV49" i="11"/>
  <c r="EU49" i="11"/>
  <c r="ET49" i="11"/>
  <c r="ES49" i="11"/>
  <c r="EV48" i="11"/>
  <c r="EU48" i="11"/>
  <c r="ET48" i="11"/>
  <c r="ES48" i="11"/>
  <c r="ER48" i="11"/>
  <c r="EQ48" i="11"/>
  <c r="EV47" i="11"/>
  <c r="EU47" i="11"/>
  <c r="ET47" i="11"/>
  <c r="ES47" i="11"/>
  <c r="ER47" i="11"/>
  <c r="EQ47" i="11"/>
  <c r="EV46" i="11"/>
  <c r="EU46" i="11"/>
  <c r="ET46" i="11"/>
  <c r="ES46" i="11"/>
  <c r="ER46" i="11"/>
  <c r="EQ46" i="11"/>
  <c r="EV44" i="11"/>
  <c r="ET44" i="11"/>
  <c r="ES44" i="11"/>
  <c r="ER44" i="11"/>
  <c r="EV43" i="11"/>
  <c r="EU43" i="11"/>
  <c r="ET43" i="11"/>
  <c r="ES43" i="11"/>
  <c r="ER43" i="11"/>
  <c r="EV42" i="11"/>
  <c r="EU42" i="11"/>
  <c r="ET42" i="11"/>
  <c r="ES42" i="11"/>
  <c r="ER42" i="11"/>
  <c r="EQ42" i="11"/>
  <c r="EV41" i="11"/>
  <c r="EU41" i="11"/>
  <c r="ET41" i="11"/>
  <c r="ES41" i="11"/>
  <c r="ER41" i="11"/>
  <c r="EQ41" i="11"/>
  <c r="EV40" i="11"/>
  <c r="EU40" i="11"/>
  <c r="ET40" i="11"/>
  <c r="ES40" i="11"/>
  <c r="EU39" i="11"/>
  <c r="ET39" i="11"/>
  <c r="ES39" i="11"/>
  <c r="EQ39" i="11"/>
  <c r="EV37" i="11"/>
  <c r="EU37" i="11"/>
  <c r="ET37" i="11"/>
  <c r="ES37" i="11"/>
  <c r="ER37" i="11"/>
  <c r="EQ37" i="11"/>
  <c r="EU35" i="11"/>
  <c r="ET35" i="11"/>
  <c r="ER35" i="11"/>
  <c r="EV34" i="11"/>
  <c r="EU34" i="11"/>
  <c r="ET34" i="11"/>
  <c r="ES34" i="11"/>
  <c r="ER34" i="11"/>
  <c r="EQ34" i="11"/>
  <c r="EV33" i="11"/>
  <c r="ES33" i="11"/>
  <c r="ER33" i="11"/>
  <c r="EU30" i="11"/>
  <c r="EV28" i="11"/>
  <c r="EV26" i="11"/>
  <c r="EU26" i="11"/>
  <c r="ET26" i="11"/>
  <c r="ES26" i="11"/>
  <c r="ER26" i="11"/>
  <c r="EQ26" i="11"/>
  <c r="EV25" i="11"/>
  <c r="EU25" i="11"/>
  <c r="ET25" i="11"/>
  <c r="ES25" i="11"/>
  <c r="ER25" i="11"/>
  <c r="EQ25" i="11"/>
  <c r="EV23" i="11"/>
  <c r="EU23" i="11"/>
  <c r="ET23" i="11"/>
  <c r="ES23" i="11"/>
  <c r="ER23" i="11"/>
  <c r="EQ23" i="11"/>
  <c r="EV22" i="11"/>
  <c r="EU22" i="11"/>
  <c r="ET22" i="11"/>
  <c r="ES22" i="11"/>
  <c r="ER22" i="11"/>
  <c r="EQ22" i="11"/>
  <c r="EV21" i="11"/>
  <c r="EU21" i="11"/>
  <c r="ET21" i="11"/>
  <c r="ES21" i="11"/>
  <c r="ER21" i="11"/>
  <c r="EQ21" i="11"/>
  <c r="ET20" i="11"/>
  <c r="ES20" i="11"/>
  <c r="EU19" i="11"/>
  <c r="EQ19" i="11"/>
  <c r="EV18" i="11"/>
  <c r="EU18" i="11"/>
  <c r="ET18" i="11"/>
  <c r="ES18" i="11"/>
  <c r="ER18" i="11"/>
  <c r="EV17" i="11"/>
  <c r="ET17" i="11"/>
  <c r="ER17" i="11"/>
  <c r="EQ17" i="11"/>
  <c r="EV16" i="11"/>
  <c r="EU16" i="11"/>
  <c r="ET16" i="11"/>
  <c r="ES16" i="11"/>
  <c r="ER16" i="11"/>
  <c r="EQ16" i="11"/>
  <c r="EV15" i="11"/>
  <c r="EU15" i="11"/>
  <c r="ET15" i="11"/>
  <c r="ES15" i="11"/>
  <c r="ER15" i="11"/>
  <c r="EQ15" i="11"/>
  <c r="EV14" i="11"/>
  <c r="EU14" i="11"/>
  <c r="ET14" i="11"/>
  <c r="ES14" i="11"/>
  <c r="ER14" i="11"/>
  <c r="EQ14" i="11"/>
  <c r="EV13" i="11"/>
  <c r="EU13" i="11"/>
  <c r="ET13" i="11"/>
  <c r="ES13" i="11"/>
  <c r="ER13" i="11"/>
  <c r="EQ13" i="11"/>
  <c r="EV12" i="11"/>
  <c r="EU12" i="11"/>
  <c r="ET12" i="11"/>
  <c r="ES12" i="11"/>
  <c r="ER12" i="11"/>
  <c r="EQ12" i="11"/>
  <c r="ER10" i="11"/>
  <c r="EV9" i="11"/>
  <c r="EU9" i="11"/>
  <c r="ET9" i="11"/>
  <c r="ES9" i="11"/>
  <c r="ER9" i="11"/>
  <c r="EQ9" i="11"/>
  <c r="EV8" i="11"/>
  <c r="EU8" i="11"/>
  <c r="ET8" i="11"/>
  <c r="ES8" i="11"/>
  <c r="ER8" i="11"/>
  <c r="EQ8" i="11"/>
  <c r="EQ6" i="11"/>
  <c r="EQ5" i="11"/>
</calcChain>
</file>

<file path=xl/sharedStrings.xml><?xml version="1.0" encoding="utf-8"?>
<sst xmlns="http://schemas.openxmlformats.org/spreadsheetml/2006/main" count="265" uniqueCount="209">
  <si>
    <t>001</t>
  </si>
  <si>
    <t>002</t>
  </si>
  <si>
    <t>003</t>
  </si>
  <si>
    <t>004</t>
  </si>
  <si>
    <t>005</t>
  </si>
  <si>
    <t>006</t>
  </si>
  <si>
    <t>007</t>
  </si>
  <si>
    <t>009</t>
  </si>
  <si>
    <t>010</t>
  </si>
  <si>
    <t>011</t>
  </si>
  <si>
    <t>012</t>
  </si>
  <si>
    <t>013</t>
  </si>
  <si>
    <t>Antall fartøy</t>
  </si>
  <si>
    <t>Totalt</t>
  </si>
  <si>
    <t>Alle fartøy</t>
  </si>
  <si>
    <t>Fartøy i størrelsen:</t>
  </si>
  <si>
    <t>Fartøygruppe</t>
  </si>
  <si>
    <t xml:space="preserve">A
</t>
  </si>
  <si>
    <t xml:space="preserve">C
</t>
  </si>
  <si>
    <t>NVG-sild kyst + Seinot, nord</t>
  </si>
  <si>
    <t>NVG-sild kyst + Seinot, nord + Makrell</t>
  </si>
  <si>
    <t>NVG-sild kyst + Seinot, nord + Makrell + Nordsjøsild</t>
  </si>
  <si>
    <t>NVG-sild kyst + Seinot, nord + Makrell + Nordsjøsild + Kystreke, sør</t>
  </si>
  <si>
    <t>NVG-sild kyst + Seinot, nord + Nordsjøsild</t>
  </si>
  <si>
    <t>NVG-sild kyst + Makrell</t>
  </si>
  <si>
    <t>NVG-sild kyst + Makrell + Nordsjøsild</t>
  </si>
  <si>
    <t>NVG-sild kyst + Makrell + Nordsjøsild + Kystreke, sør</t>
  </si>
  <si>
    <t>NVG-sild kyst + Makrell + Kystreke, sør</t>
  </si>
  <si>
    <t>NVG-sild kyst + Nordsjøsild</t>
  </si>
  <si>
    <t>NVG-sild kyst + Nordsjøsild + Kystreke, sør</t>
  </si>
  <si>
    <t>NVG-sild kyst + Kystreke, sør</t>
  </si>
  <si>
    <t>Seinot, nord + Makrell</t>
  </si>
  <si>
    <t>Seinot, nord + Makrell + Nordsjøsild</t>
  </si>
  <si>
    <t>Seinot, nord + Makrell + Nordsjøsild + Kystreke, sør</t>
  </si>
  <si>
    <t xml:space="preserve">E
</t>
  </si>
  <si>
    <t>Makrell + Nordsjøsild</t>
  </si>
  <si>
    <t>Makrell + Nordsjøsild + Kystreke, sør</t>
  </si>
  <si>
    <t>Makrell + Kystreke, sør</t>
  </si>
  <si>
    <t>F</t>
  </si>
  <si>
    <t>Nordsjøsild + Kystreke,sør</t>
  </si>
  <si>
    <t>G</t>
  </si>
  <si>
    <t>Ingen deltakeradganger</t>
  </si>
  <si>
    <t>NVG-sild kyst + Seinot, nord + Makrell + Kystreke, sør</t>
  </si>
  <si>
    <t>Populasjonen</t>
  </si>
  <si>
    <t>Fartøy i størrelsen</t>
  </si>
  <si>
    <t>Gruppering av fartøyene:</t>
  </si>
  <si>
    <t>Hovedgrupper:</t>
  </si>
  <si>
    <t>Kystfiske og havfiske:</t>
  </si>
  <si>
    <t>Fartøygrupper:</t>
  </si>
  <si>
    <t>Størrelsesgrupper:</t>
  </si>
  <si>
    <t>Kilder ved utvelging og gruppering av populasjonen:</t>
  </si>
  <si>
    <t xml:space="preserve"> 0-9,9 m st.l.</t>
  </si>
  <si>
    <t>Kriterier for utvelging av fartøy i populasjonen:</t>
  </si>
  <si>
    <t>10-10,9 m st.l.</t>
  </si>
  <si>
    <t>11-14,9 m st.l.</t>
  </si>
  <si>
    <t>15 m st.l. og over</t>
  </si>
  <si>
    <t>Kystfiskefartøy, bunnfiskerier:</t>
  </si>
  <si>
    <t>Kystfiskefartøy, pelagiske fiskerier:</t>
  </si>
  <si>
    <t>Havfiskefartøy, bunnfiskerier:</t>
  </si>
  <si>
    <t>Havfiskefartøy, pelagiske fiskerier:</t>
  </si>
  <si>
    <t>Konvensjonelle kystfiskefartøy under 11 meter hjemmelslengde</t>
  </si>
  <si>
    <t>Konvensjonelle kystfiskefartøy 11-14,9 meter hjemmelslengde</t>
  </si>
  <si>
    <t>Konvensjonelle havfiskefartøy</t>
  </si>
  <si>
    <t>Kystreketrålere</t>
  </si>
  <si>
    <t>Kystnotfartøy under 11 meter hjemmelslengde</t>
  </si>
  <si>
    <t>Kystnotfartøy 11-21,35 meter hjemmelslengde</t>
  </si>
  <si>
    <t>Ringnotsnurpere</t>
  </si>
  <si>
    <t>Pelagiske trålere</t>
  </si>
  <si>
    <t>Konvensjonelle kystfiskefartøy 15-20,9 meter hjemmelslengde</t>
  </si>
  <si>
    <t>Under 11 m st.l.</t>
  </si>
  <si>
    <t>11-27,9 m st.l.</t>
  </si>
  <si>
    <t>28 m st.l. og over</t>
  </si>
  <si>
    <t>Krav til fangstinntekt for helårsdrevne fartøy. 2003-2008.</t>
  </si>
  <si>
    <t xml:space="preserve"> 8-9,9 m st.l.</t>
  </si>
  <si>
    <t>10-12,9 m st.l.</t>
  </si>
  <si>
    <t>13-14,9 m st.l.</t>
  </si>
  <si>
    <t>15-20,9 m st.l.</t>
  </si>
  <si>
    <t>For å være med i populasjonen må et fartøy ha en samlet fangstinntekt for hele året som overstiger et minimumskrav. Kravet til fangstinntekt avhenger av fartøyets størrelse (se tabeller).</t>
  </si>
  <si>
    <t>For årene 2003-2008 hadde en i tillegg krav til driftstid. For fartøy under 21 meter største lengde var kravet til driftstid satt til minst 7 måneder med levert fangst i løpet av året.</t>
  </si>
  <si>
    <t>Torsk/hyse/sei, nord + NVG-sild kyst</t>
  </si>
  <si>
    <t>Torsk/hyse/sei, nord + NVG-sild kyst + Seinot, nord</t>
  </si>
  <si>
    <t>Torsk/hyse/sei, nord + NVG-sild kyst + Seinot, nord + Makrell</t>
  </si>
  <si>
    <t>Torsk/hyse/sei, nord + NVG-sild kyst + Seinot, nord + Makrell + Nordsjøsild</t>
  </si>
  <si>
    <t>Torsk/hyse/sei, nord + NVG-sild kyst + Seinot, nord + Makrell + Nordsjøsild + Kystreke, sør</t>
  </si>
  <si>
    <t>Torsk/hyse/sei, nord + NVG-sild kyst + Makrell</t>
  </si>
  <si>
    <t>Torsk/hyse/sei, nord + NVG-sild kyst + Makrell + Nordsjøsild</t>
  </si>
  <si>
    <t>Torsk/hyse/sei, nord + NVG-sild kyst + Makrell + Kystreke, sør</t>
  </si>
  <si>
    <t>Torsk/hyse/sei, nord + NVG-sild kyst + Seinot, nord + Kystreke, sør</t>
  </si>
  <si>
    <t>Torsk/hyse/sei, nord + NVG-sild kyst + Nordsjøsild</t>
  </si>
  <si>
    <t>Torsk/hyse/sei, nord + NVG-sild kyst + Kystreke, sør</t>
  </si>
  <si>
    <t>Torsk/hyse/sei, nord + Seinot, nord</t>
  </si>
  <si>
    <t>Torsk/hyse/sei, nord + Seinot, nord + Makrell</t>
  </si>
  <si>
    <t>Torsk/hyse/sei, nord + Seinot, nord + Makrell + Nordsjøsild</t>
  </si>
  <si>
    <t>Torsk/hyse/sei, nord + Seinot, nord + Makrell + Nordsjøsild + Kystreke, sør</t>
  </si>
  <si>
    <t>Torsk/hyse/sei, nord + Makrell</t>
  </si>
  <si>
    <t>Torsk/hyse/sei, nord + Makrell + Nordsjøsild</t>
  </si>
  <si>
    <t>Torsk/hyse/sei, nord + Makrell + Kystreke, sør</t>
  </si>
  <si>
    <t>Torsk/hyse/sei, nord + Makrell + Nordsjøsild + Kystreke, sør</t>
  </si>
  <si>
    <t>Torsk/hyse/sei, nord + Nordsjøsild</t>
  </si>
  <si>
    <t>Torsk/hyse/sei, nord + Kystreke, sør</t>
  </si>
  <si>
    <t>Torsk/hyse/sei, nord + NVG-sild kyst + Seinot, nord + Nordsjøsild</t>
  </si>
  <si>
    <t>Torsk/hyse/sei, nord + Seinot, nord + Nordsjøsild</t>
  </si>
  <si>
    <t>Torsk/hyse/sei, nord + Seinot, nord + Nordsjøsild + Kystreke, sør</t>
  </si>
  <si>
    <t>Torsk/hyse/sei, nord + Seinot, nord + Kystreke, sør</t>
  </si>
  <si>
    <t xml:space="preserve">
B</t>
  </si>
  <si>
    <t>Seinot, nord + Makrell + Kystreke, sør</t>
  </si>
  <si>
    <t>Seinot, nord + Kystreke, sør</t>
  </si>
  <si>
    <t xml:space="preserve">
D
</t>
  </si>
  <si>
    <t>Torsk/hyse/sei, nord + NVG sild kyst + Seinot, nord + Makrell + Kystreke, sør</t>
  </si>
  <si>
    <t>Torsk/hyse/sei, nord + Seinot, nord + Makrell + Kystreke, sør</t>
  </si>
  <si>
    <t>Fartøy med deltakeradgang i kystfiske og kystfiskefartøy uten deltakeradgang (fartøygruppe 009, 010 og 011)</t>
  </si>
  <si>
    <t>Fartøy med havfisketillatelse (fartøygruppe 012 og 013)</t>
  </si>
  <si>
    <t>Pelagiske fiskerier: Fiske etter makrell, sild, kolmule, lodde mv.</t>
  </si>
  <si>
    <t>Konvensjonelle kystfiskefartøy 21 meter hjemmelslengde og over</t>
  </si>
  <si>
    <t>Fartøy med deltakeradgang i kystfiske og kystfiskefartøy uten deltakeradgang (fartøygruppe 001, 002, 003, 004 og 007)</t>
  </si>
  <si>
    <t>I lønnsomhetsundersøkelser for fiskeflåten før 2009-undersøkelsen har populasjonen bestått av såkalte helårsdrevne fiskefartøy der en har hatt krav til driftstid og de senere årene også fangstinntekt. Fra og med 2009-undersøkelsen valgte en å gå bort fra kravet til driftstid og kun benytte krav til fangstinntekt ved utplukking av populasjonen.
Tidligere har populasjonen i undersøkelsen bestått av fartøy med største lengde større eller lik 8 meter. Fra og med 2009-undersøkelsen har det ikke være noen nedre grense for fartøyets største lengde.</t>
  </si>
  <si>
    <t>Bunnfiskerier: Fiske etter hvitfisk (torsk, hyse, sei mv.), reke, krabbe, hummer mv.</t>
  </si>
  <si>
    <t>Populasjonen i lønnsomhetsundersøkelsen for fiskeflåten</t>
  </si>
  <si>
    <t>Kystnotfartøy inkl. ringnotsnurpere uten konsesjon (SUK-gruppen) 21,36 meter hjemmelslengde og over</t>
  </si>
  <si>
    <t>Fiskeridirektoratets merkeregister</t>
  </si>
  <si>
    <t>Fiskeridirektoratets konsesjons- og deltakerregister</t>
  </si>
  <si>
    <t>Fiskeridirektoratets landings- og sluttseddelregister</t>
  </si>
  <si>
    <t>Kombinasjon av deltakeradganger</t>
  </si>
  <si>
    <t>Endringer i populasjonen:</t>
  </si>
  <si>
    <t>2009-undersøkelsen:</t>
  </si>
  <si>
    <t>2011-undersøkelsen:</t>
  </si>
  <si>
    <t>2012-undersøkelsen:</t>
  </si>
  <si>
    <t>Mengde i tonn (rund vekt)</t>
  </si>
  <si>
    <t>Fartøy i størrelsen under 11 m st.l.</t>
  </si>
  <si>
    <t>Fartøy i størrelsen 11-27,9 m st.l.</t>
  </si>
  <si>
    <t>Fartøy i størrelsen 28 m st.l. og over</t>
  </si>
  <si>
    <t>Verdi i 1000 kr</t>
  </si>
  <si>
    <t>Fartøy med fjernfisketillatelse er fra og med 2011 ikke med i populasjonen, selv om disse i utgangspunktet skulle oppfylle kravet til fangstinntekt. Fartøyene inngikk før 2011 i fartøygruppe 8 "Diverse trålere (Fiske etter sei, vassild, flatfisk m.m.)" (avsluttet). I inndelinger etter største lengde var fartøyene plassert i størrelsesgruppen "28 meter største lengde og over".</t>
  </si>
  <si>
    <t xml:space="preserve">I forbindelse med 2012-undersøkelsen ble det gjort mindre endringer i fartøygrupperingen. Utviklingen i antall fartøy i fartøygruppe 8  "Diverse trålere (Fiske etter sei, vassild, flatfisk m.m.)" gikk i en slik retning at vi ikke lenger fant grunnlag for å presentere resultater for gruppen, og vi valgte derfor å avslutte gruppen i forbindelse med 2012-undersøkelsen. De gjenværende fartøyene i gruppen plasseres fra og med 2012-undersøkelsen i fartøygruppe 6. Denne fartøygruppen har samtidig skiftet navn fra "Torsketrålere/Reketrålere" til "Torsketrålere inkl. trålere i andre bunnfiskerier". Tidsserien er endret tilbake i tid. </t>
  </si>
  <si>
    <t>014</t>
  </si>
  <si>
    <t>2015-undersøkelsen:</t>
  </si>
  <si>
    <t>Fartøy med havfisketillatelse (fartøygruppe 005, 006 og 014)</t>
  </si>
  <si>
    <t>Det er opprettet en ny fartøygruppe (fartøygruppe 14 "Havgående krabbefartøy"). I fartøygruppen inngår havfiskefartøy som i hovedsak fisker etter snøkrabbe og/eller kongekrabbe.</t>
  </si>
  <si>
    <t>Kriteriet ved gruppering av fartøyene i ulike fartøygrupper er fartøyenes fangstmuligheter. Innenfor kystflåten har vi dermed gruppert fartøyene i fartøygrupper etter størrelsen på hjemmelslengden for den deltakeradgang det enkelte fartøy tildeles kvote av. Tidsserien for fartøygrupper er gruppert etter fartøygrupper innført i lønnsomhetsundersøkelsen i 2009.</t>
  </si>
  <si>
    <t>I lønnsomhetsundersøkelsen har vi benyttet følgende størrelsesgrupper etter største lengde: under 11 meter største lengde, 11-27,9 meter største lengde og 28 meter største lengde og over. Tidsserien for størrelsesgrupper er gruppert etter størrelsesgrupper innført i lønnsomhetsundersøkelsen i 2009.</t>
  </si>
  <si>
    <t>Offisiell statistikk</t>
  </si>
  <si>
    <r>
      <t>Krav til fangstinntekt (kr)</t>
    </r>
    <r>
      <rPr>
        <vertAlign val="superscript"/>
        <sz val="11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</si>
  <si>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Justeres i takt med prisendring for fisk.</t>
    </r>
  </si>
  <si>
    <r>
      <t>Krav til fangstinntekt (kr)</t>
    </r>
    <r>
      <rPr>
        <vertAlign val="superscript"/>
        <sz val="11"/>
        <rFont val="Arial"/>
        <family val="2"/>
      </rPr>
      <t>1)2)</t>
    </r>
  </si>
  <si>
    <r>
      <t xml:space="preserve">2) </t>
    </r>
    <r>
      <rPr>
        <sz val="8"/>
        <rFont val="Arial"/>
        <family val="2"/>
      </rPr>
      <t>Vi har gjort endringer i definisjon av førstehåndsverdi i landings- og sluttseddelregisteret fra og med 2018. Endringen ble gjort fordi vi mener den nye definisjonen på fangstverdi gir et bedre bilde av verdiskapningen i fisket og den nye definisjonen er mer i samsvar med verdibegrepet som benyttes i andre sammenhenger. Fra 2018 er fangstverdi: Beløp til fisker + Etterbetaling. Tidligere ble førstehåndsverdi beregnet som: Beløp til fisker + Støttebeløp – Lagsavgift – Inndratt fangstverdi + Etterbetaling. Kravene til fangstverdi for 2018 er her i henhold til gammel definisjon av fangstinntekt fordi endringen i definisjon ble gjort etter at populasjonen for 2018 ble fastsatt. For å finne kravet til fangstinntekt i 2019 beregnet vi først hva kravet til fangstinntekt i 2018 ville ha vært med den nye definisjonen før vi så beregnet kravet til fangstverdi i 2019.</t>
    </r>
  </si>
  <si>
    <r>
      <t>Bunnfiskerier</t>
    </r>
    <r>
      <rPr>
        <vertAlign val="superscript"/>
        <sz val="11"/>
        <color indexed="8"/>
        <rFont val="Arial"/>
        <family val="2"/>
      </rPr>
      <t>2)</t>
    </r>
  </si>
  <si>
    <r>
      <t>Pelagiske fiskerier</t>
    </r>
    <r>
      <rPr>
        <vertAlign val="superscript"/>
        <sz val="11"/>
        <color indexed="8"/>
        <rFont val="Arial"/>
        <family val="2"/>
      </rPr>
      <t>3)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</si>
  <si>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Fra og med 2011 inngår fartøy med fjernfisketillatelse i tabeller over fartøy som ikke er med i populasjonen. Se Info_Definisjoner for ytterligere detaljer.</t>
    </r>
  </si>
  <si>
    <r>
      <t xml:space="preserve">2) </t>
    </r>
    <r>
      <rPr>
        <sz val="8"/>
        <rFont val="Arial"/>
        <family val="2"/>
      </rPr>
      <t>Fiske etter hvitfisk (torsk, hyse, sei mv.), reke, krabbe, hummer mv.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</si>
  <si>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Fiske etter makrell, sild, kolmule, lodde mv.</t>
    </r>
  </si>
  <si>
    <r>
      <t>Bunnfiskerier</t>
    </r>
    <r>
      <rPr>
        <vertAlign val="superscript"/>
        <sz val="11"/>
        <rFont val="Arial"/>
        <family val="2"/>
      </rPr>
      <t>1)</t>
    </r>
  </si>
  <si>
    <r>
      <t>Torsketrålere inkl. trålere i andre bunnfiskerier</t>
    </r>
    <r>
      <rPr>
        <vertAlign val="superscript"/>
        <sz val="11"/>
        <color theme="1"/>
        <rFont val="Arial"/>
        <family val="2"/>
      </rPr>
      <t>2)</t>
    </r>
  </si>
  <si>
    <r>
      <t>Havgående krabbefartøy</t>
    </r>
    <r>
      <rPr>
        <vertAlign val="superscript"/>
        <sz val="11"/>
        <rFont val="Arial"/>
        <family val="2"/>
      </rPr>
      <t>3)</t>
    </r>
  </si>
  <si>
    <r>
      <t>Pelagiske fiskerier</t>
    </r>
    <r>
      <rPr>
        <vertAlign val="superscript"/>
        <sz val="11"/>
        <rFont val="Arial"/>
        <family val="2"/>
      </rPr>
      <t>4)</t>
    </r>
  </si>
  <si>
    <r>
      <t xml:space="preserve">1) </t>
    </r>
    <r>
      <rPr>
        <sz val="8"/>
        <rFont val="Arial"/>
        <family val="2"/>
      </rPr>
      <t>Fiske etter hvitfisk (torsk, hyse, sei mv.), reke, krabbe, hummer mv.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</si>
  <si>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Fartøygruppe 6 er slått sammen med tidligere fartøygruppe 8 "Diverse trålere (Fiske etter sei, vassild, flatfisk m.m.)" fra og med 2012-undersøkelsen. Fartøygruppe 6 skiftet samtidig navn fra "Torsketrålere/Reketrålere" til "Torsketrålere inkl. trålere i andre bunnfiskerier". Som følge av denne sammenslåingen er tidsserien endret tilbake i tid. Fartøy med fjernfisketillatelse inngikk i fartøygruppe 8 til og med 2010-undersøkelsen. Se Info_Definisjoner for ytterligere detaljer.</t>
    </r>
  </si>
  <si>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F.o.m 2015. I fartøygruppen inngår havfiskefartøy som i hovedsak fisker etter snøkrabbe og/eller kongekrabbe.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</si>
  <si>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Fiske etter makrell, sild, kolmule, lodde mv.</t>
    </r>
  </si>
  <si>
    <r>
      <t xml:space="preserve">Torsk/hyse/sei, nord </t>
    </r>
    <r>
      <rPr>
        <vertAlign val="superscript"/>
        <sz val="10"/>
        <rFont val="Arial"/>
        <family val="2"/>
      </rPr>
      <t>2)</t>
    </r>
  </si>
  <si>
    <r>
      <t xml:space="preserve">NVG-sild kyst </t>
    </r>
    <r>
      <rPr>
        <vertAlign val="superscript"/>
        <sz val="10"/>
        <rFont val="Arial"/>
        <family val="2"/>
      </rPr>
      <t>3)</t>
    </r>
  </si>
  <si>
    <r>
      <t xml:space="preserve">Seinot, nord </t>
    </r>
    <r>
      <rPr>
        <vertAlign val="superscript"/>
        <sz val="10"/>
        <rFont val="Arial"/>
        <family val="2"/>
      </rPr>
      <t>4)</t>
    </r>
  </si>
  <si>
    <r>
      <t xml:space="preserve">Makrell </t>
    </r>
    <r>
      <rPr>
        <vertAlign val="superscript"/>
        <sz val="10"/>
        <rFont val="Arial"/>
        <family val="2"/>
      </rPr>
      <t>5)</t>
    </r>
  </si>
  <si>
    <r>
      <t xml:space="preserve">Kystreke, sør </t>
    </r>
    <r>
      <rPr>
        <vertAlign val="superscript"/>
        <sz val="10"/>
        <rFont val="Arial"/>
        <family val="2"/>
      </rPr>
      <t>6)</t>
    </r>
  </si>
  <si>
    <r>
      <t xml:space="preserve">Nordsjøsild </t>
    </r>
    <r>
      <rPr>
        <vertAlign val="superscript"/>
        <sz val="10"/>
        <rFont val="Arial"/>
        <family val="2"/>
      </rPr>
      <t>7)</t>
    </r>
  </si>
  <si>
    <r>
      <t xml:space="preserve">Seinot, sør </t>
    </r>
    <r>
      <rPr>
        <vertAlign val="superscript"/>
        <sz val="10"/>
        <rFont val="Arial"/>
        <family val="2"/>
      </rPr>
      <t>8)</t>
    </r>
  </si>
  <si>
    <r>
      <t xml:space="preserve">Torsk, sør </t>
    </r>
    <r>
      <rPr>
        <vertAlign val="superscript"/>
        <sz val="10"/>
        <rFont val="Arial"/>
        <family val="2"/>
      </rPr>
      <t>9)</t>
    </r>
  </si>
  <si>
    <r>
      <t>1)</t>
    </r>
    <r>
      <rPr>
        <sz val="8"/>
        <rFont val="Arial"/>
        <family val="2"/>
      </rPr>
      <t xml:space="preserve"> Deltakeradgang i fiske etter leppefisk, kongekrabbe og fangst av vågehval inngår ikke i opptellingen. Deltakeradgangene Torsk, sør og Seinot, sør er ikke definert i egne grupperinger sammen med andre deltakeradganger. Fartøy har i tillegg mulighet til å delta i åpen gruppe i fiskeri hvor de ikke har deltakeradgang.</t>
    </r>
  </si>
  <si>
    <r>
      <t xml:space="preserve">2) </t>
    </r>
    <r>
      <rPr>
        <sz val="8"/>
        <rFont val="Arial"/>
        <family val="2"/>
      </rPr>
      <t>Fiske etter torsk, hyse og sei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 som fisker med konvensjonelle redskap nord for 62 grader nord. </t>
    </r>
  </si>
  <si>
    <r>
      <t>3)</t>
    </r>
    <r>
      <rPr>
        <sz val="8"/>
        <rFont val="Arial"/>
        <family val="2"/>
      </rPr>
      <t xml:space="preserve"> Fiske etter norsk vårgytende sild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lasteromsvolum.</t>
    </r>
  </si>
  <si>
    <r>
      <t xml:space="preserve">4) </t>
    </r>
    <r>
      <rPr>
        <sz val="8"/>
        <rFont val="Arial"/>
        <family val="2"/>
      </rPr>
      <t>Fiske etter sei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 som fisker med not nord for 62 grader nord.</t>
    </r>
  </si>
  <si>
    <r>
      <t xml:space="preserve">5) </t>
    </r>
    <r>
      <rPr>
        <sz val="8"/>
        <rFont val="Arial"/>
        <family val="2"/>
      </rPr>
      <t>Fiske etter makrell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lasteromsvolum.</t>
    </r>
  </si>
  <si>
    <r>
      <t xml:space="preserve">6) </t>
    </r>
    <r>
      <rPr>
        <sz val="8"/>
        <rFont val="Arial"/>
        <family val="2"/>
      </rPr>
      <t>Fiske etter reker med trål i Nordsjøen og Skagerrak sør for 62 grader nord.</t>
    </r>
  </si>
  <si>
    <r>
      <t xml:space="preserve">7) </t>
    </r>
    <r>
      <rPr>
        <sz val="8"/>
        <rFont val="Arial"/>
        <family val="2"/>
      </rPr>
      <t>Fiske etter sild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 i Nordsjøen sør for 62 grader nord.</t>
    </r>
  </si>
  <si>
    <r>
      <t xml:space="preserve">8) </t>
    </r>
    <r>
      <rPr>
        <sz val="8"/>
        <rFont val="Arial"/>
        <family val="2"/>
      </rPr>
      <t>Fiske etter sei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 for fartøy som fisker med not sør for 62 grader nord.</t>
    </r>
  </si>
  <si>
    <r>
      <t xml:space="preserve">9) </t>
    </r>
    <r>
      <rPr>
        <sz val="8"/>
        <rFont val="Arial"/>
        <family val="2"/>
      </rPr>
      <t>Fiske etter torsk for fartøy som har mindre enn 500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lasteromsvolum som fisker med konvensjonelle redskap i Nordsjøen sør for 62 grader nord. </t>
    </r>
  </si>
  <si>
    <r>
      <t>Aktive</t>
    </r>
    <r>
      <rPr>
        <b/>
        <vertAlign val="superscript"/>
        <sz val="11"/>
        <color theme="0"/>
        <rFont val="Arial"/>
        <family val="2"/>
      </rPr>
      <t>2)</t>
    </r>
  </si>
  <si>
    <r>
      <t>1)</t>
    </r>
    <r>
      <rPr>
        <sz val="8"/>
        <rFont val="Arial"/>
        <family val="2"/>
      </rPr>
      <t xml:space="preserve"> Fra og med 2011 inngår fartøy med fjernfisketillatelse i tabeller over fartøy som ikke er med i populasjonen. Se Info_Definisjoner for ytterligere detaljer.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</si>
  <si>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Fartøy som er registrert med fangst i Fiskeridirektoratets landings- og sluttseddelregister.</t>
    </r>
  </si>
  <si>
    <r>
      <t>Total mengde (tonn, rund vekt)</t>
    </r>
    <r>
      <rPr>
        <vertAlign val="superscript"/>
        <sz val="10"/>
        <rFont val="Arial"/>
        <family val="2"/>
      </rPr>
      <t>3)</t>
    </r>
  </si>
  <si>
    <r>
      <t>Herav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fartøy i populasjonen (mengde, relativ andel)</t>
    </r>
  </si>
  <si>
    <r>
      <t>Relativ andel for fartøy i populasjonen</t>
    </r>
    <r>
      <rPr>
        <vertAlign val="superscript"/>
        <sz val="10"/>
        <rFont val="Arial"/>
        <family val="2"/>
      </rPr>
      <t>4)</t>
    </r>
  </si>
  <si>
    <r>
      <t>Residualpost</t>
    </r>
    <r>
      <rPr>
        <vertAlign val="superscript"/>
        <sz val="10"/>
        <rFont val="Arial"/>
        <family val="2"/>
      </rPr>
      <t>2)</t>
    </r>
  </si>
  <si>
    <r>
      <t>Total verdi (1000 kr)</t>
    </r>
    <r>
      <rPr>
        <vertAlign val="superscript"/>
        <sz val="10"/>
        <rFont val="Arial"/>
        <family val="2"/>
      </rPr>
      <t>3)</t>
    </r>
  </si>
  <si>
    <r>
      <t>Herav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fartøy i populasjonen (verdi, relativ andel)</t>
    </r>
  </si>
  <si>
    <r>
      <t>2018</t>
    </r>
    <r>
      <rPr>
        <b/>
        <vertAlign val="superscript"/>
        <sz val="10"/>
        <color theme="0"/>
        <rFont val="Arial"/>
        <family val="2"/>
      </rPr>
      <t>6)</t>
    </r>
  </si>
  <si>
    <r>
      <t xml:space="preserve">1) </t>
    </r>
    <r>
      <rPr>
        <sz val="8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</si>
  <si>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8"/>
        <color theme="1"/>
        <rFont val="Arial"/>
        <family val="2"/>
      </rPr>
      <t xml:space="preserve"> Uspesifisert.Tang og tare er ikke inkludert.</t>
    </r>
  </si>
  <si>
    <r>
      <t xml:space="preserve">3) </t>
    </r>
    <r>
      <rPr>
        <sz val="8"/>
        <color theme="1"/>
        <rFont val="Arial"/>
        <family val="2"/>
      </rPr>
      <t>Ved sammenlikning av tall for lengdegrupper med andre av Fiskeridirektoratets kilder vil det for enkelte år være små differanser i tallene. Differansen skyldes at det i forbindelse med kommunesammenslåinger tar tid før et fartøy får nytt registreringsmerke, og fartøyet vil dermed i en periode ha et registreringsmerke med ugyldig kommune. I statistikkbanken vil for eksempel fangsten tatt på disse registreringsmerkene føres som uoppgitt i lengdegrupperingen.</t>
    </r>
  </si>
  <si>
    <r>
      <t>4)</t>
    </r>
    <r>
      <rPr>
        <sz val="8"/>
        <rFont val="Arial"/>
        <family val="2"/>
      </rPr>
      <t xml:space="preserve"> Viser relativ andel av total mengde/verdi for fartøy i populasjonen (fordeling mellom størrelsesgrupper).</t>
    </r>
  </si>
  <si>
    <r>
      <t>5)</t>
    </r>
    <r>
      <rPr>
        <sz val="8"/>
        <color theme="1"/>
        <rFont val="Arial"/>
        <family val="2"/>
      </rPr>
      <t xml:space="preserve"> Fra og med 2011 inngår fartøy med fjernfisketillatelse i tabeller over fartøy som ikke er med i populasjonen. Se informasjon om populasjonen i lønnsomhetsundersøkelsen for ytterligere forklaring.</t>
    </r>
  </si>
  <si>
    <r>
      <rPr>
        <vertAlign val="superscript"/>
        <sz val="8"/>
        <color rgb="FF000000"/>
        <rFont val="Arial"/>
        <family val="2"/>
      </rPr>
      <t xml:space="preserve">6) </t>
    </r>
    <r>
      <rPr>
        <sz val="8"/>
        <color rgb="FF000000"/>
        <rFont val="Arial"/>
        <family val="2"/>
      </rPr>
      <t xml:space="preserve">Vi har gjort endringer i definisjon av førstehåndsverdi fra og med 2018. Endringen ble gjort fordi vi mener den nye definisjonen på fangstverdi gir et bedre bilde av verdiskapningen i fisket og den nye definisjonen er mer i samsvar med verdibegrepet som benyttes i andre sammenhenger. Fra 2018 er fangstverdi: Beløp til fisker + Etterbetaling. Tidligere ble førstehåndsverdi beregnet som: Beløp til fisker + Støttebeløp – Lagsavgift – Inndratt fangstverdi + Etterbetaling. </t>
    </r>
  </si>
  <si>
    <t>Registrerte</t>
  </si>
  <si>
    <r>
      <t>2020</t>
    </r>
    <r>
      <rPr>
        <b/>
        <vertAlign val="superscript"/>
        <sz val="10"/>
        <color theme="0"/>
        <rFont val="Arial"/>
        <family val="2"/>
      </rPr>
      <t>7)</t>
    </r>
  </si>
  <si>
    <r>
      <t>7)</t>
    </r>
    <r>
      <rPr>
        <sz val="8"/>
        <color theme="1"/>
        <rFont val="Arial"/>
        <family val="2"/>
      </rPr>
      <t xml:space="preserve"> Det er oppdaget feil i opprinnelig publiserte tall for kvantum og førstehåndsverdi for fartøy i populasjonen for 2020. Tallene som fremkommer her er noe høyere enn de opprinnelig publiserte tallene. Feilen er rettet 26.09.2023</t>
    </r>
  </si>
  <si>
    <t>Krav til fangstinntekt for populasjonen. 2009-2023.</t>
  </si>
  <si>
    <t>1 512 000</t>
  </si>
  <si>
    <t>2 279 000</t>
  </si>
  <si>
    <t>4 542 000</t>
  </si>
  <si>
    <r>
      <t>Populasjonen i lønnsomhetsundersøkelsen 2003 - 2024</t>
    </r>
    <r>
      <rPr>
        <vertAlign val="superscript"/>
        <sz val="16"/>
        <color rgb="FF14406B"/>
        <rFont val="Arial"/>
        <family val="2"/>
      </rPr>
      <t>1)</t>
    </r>
    <r>
      <rPr>
        <sz val="16"/>
        <color rgb="FF14406B"/>
        <rFont val="Arial"/>
        <family val="2"/>
      </rPr>
      <t>, antall fartøy</t>
    </r>
  </si>
  <si>
    <t>Populasjonen i lønnsomhetsundersøkelsen fordelt på 
fartøygrupper 2007 - 2024, antall fartøy</t>
  </si>
  <si>
    <r>
      <t>2024</t>
    </r>
    <r>
      <rPr>
        <vertAlign val="superscript"/>
        <sz val="11"/>
        <rFont val="Arial"/>
        <family val="2"/>
      </rPr>
      <t>3)</t>
    </r>
  </si>
  <si>
    <r>
      <t>Registrerte fartøy i Fiskeridirektoratets merkeregister, aktive fartøy og populasjonen i lønnsomhetsundersøkelsen
per 31.12. 2003-2024</t>
    </r>
    <r>
      <rPr>
        <vertAlign val="superscript"/>
        <sz val="16"/>
        <color rgb="FF14406B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</si>
  <si>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Foreløpige tall.</t>
    </r>
  </si>
  <si>
    <r>
      <t>Andel landet kvantum og førstehåndsverdi for fartøy i populasjonen 2003-2024</t>
    </r>
    <r>
      <rPr>
        <vertAlign val="superscript"/>
        <sz val="14"/>
        <color rgb="FF14406B"/>
        <rFont val="Arial"/>
        <family val="2"/>
      </rPr>
      <t>1)5)</t>
    </r>
  </si>
  <si>
    <r>
      <rPr>
        <vertAlign val="superscript"/>
        <sz val="8"/>
        <rFont val="Arial"/>
        <family val="2"/>
      </rPr>
      <t xml:space="preserve">8) </t>
    </r>
    <r>
      <rPr>
        <sz val="8"/>
        <rFont val="Arial"/>
        <family val="2"/>
      </rPr>
      <t>Foreløpige tall.</t>
    </r>
  </si>
  <si>
    <r>
      <t>2024</t>
    </r>
    <r>
      <rPr>
        <b/>
        <vertAlign val="superscript"/>
        <sz val="10"/>
        <color theme="0"/>
        <rFont val="Arial"/>
        <family val="2"/>
      </rPr>
      <t>8)</t>
    </r>
  </si>
  <si>
    <r>
      <t xml:space="preserve">10) </t>
    </r>
    <r>
      <rPr>
        <sz val="8"/>
        <rFont val="Arial"/>
        <family val="2"/>
      </rPr>
      <t>Foreløpige tall.</t>
    </r>
  </si>
  <si>
    <r>
      <t>Populasjonen i lønnsomhetsundersøkelsen - kystfiskefartøy fordelt på fartøygrupper og kombinasjoner av gyldige deltakeradganger pr. 31.12.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2007 - 2024</t>
    </r>
  </si>
  <si>
    <r>
      <t>2024</t>
    </r>
    <r>
      <rPr>
        <b/>
        <vertAlign val="superscript"/>
        <sz val="10"/>
        <color theme="0"/>
        <rFont val="Arial"/>
        <family val="2"/>
      </rPr>
      <t>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</si>
</sst>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00"/>
    <numFmt numFmtId="166" formatCode="0.0\ %"/>
    <numFmt numFmtId="167" formatCode="#,##0.000"/>
    <numFmt numFmtId="168" formatCode="_ * #,##0_ ;_ * \-#,##0_ ;_ * &quot;-&quot;??_ ;_ @_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IBM Plex Sans Light"/>
      <family val="2"/>
    </font>
    <font>
      <sz val="11"/>
      <color rgb="FF0033A0"/>
      <name val="IBM Plex Sans Light"/>
      <family val="2"/>
    </font>
    <font>
      <sz val="11"/>
      <name val="IBM Plex Sans Light"/>
      <family val="2"/>
    </font>
    <font>
      <b/>
      <sz val="11"/>
      <name val="IBM Plex Sans Light"/>
      <family val="2"/>
    </font>
    <font>
      <b/>
      <sz val="11"/>
      <color rgb="FFFF0000"/>
      <name val="IBM Plex Sans Light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color rgb="FF23AEB4"/>
      <name val="Arial"/>
      <family val="2"/>
    </font>
    <font>
      <sz val="10"/>
      <color theme="1"/>
      <name val="Arial"/>
      <family val="2"/>
    </font>
    <font>
      <sz val="20"/>
      <color rgb="FF14406B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rgb="FF14406B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  <font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sz val="16"/>
      <color rgb="FF14406B"/>
      <name val="Arial"/>
      <family val="2"/>
    </font>
    <font>
      <vertAlign val="superscript"/>
      <sz val="16"/>
      <color rgb="FF14406B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vertAlign val="superscript"/>
      <sz val="11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4"/>
      <color rgb="FF14406B"/>
      <name val="Arial"/>
      <family val="2"/>
    </font>
    <font>
      <vertAlign val="superscript"/>
      <sz val="14"/>
      <color rgb="FF14406B"/>
      <name val="Arial"/>
      <family val="2"/>
    </font>
    <font>
      <sz val="11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color theme="0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IBM Plex Sans Light"/>
      <family val="2"/>
    </font>
    <font>
      <sz val="8"/>
      <color theme="1"/>
      <name val="IBM Plex Sans Light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9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164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09">
    <xf numFmtId="0" fontId="0" fillId="0" borderId="0" xfId="0"/>
    <xf numFmtId="0" fontId="14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13" fillId="0" borderId="0" xfId="0" applyFont="1" applyAlignment="1"/>
    <xf numFmtId="3" fontId="13" fillId="0" borderId="0" xfId="0" applyNumberFormat="1" applyFont="1"/>
    <xf numFmtId="0" fontId="15" fillId="0" borderId="0" xfId="0" applyFont="1"/>
    <xf numFmtId="0" fontId="13" fillId="0" borderId="0" xfId="0" applyFont="1" applyBorder="1" applyAlignment="1"/>
    <xf numFmtId="0" fontId="12" fillId="0" borderId="0" xfId="0" applyFont="1" applyBorder="1" applyAlignment="1">
      <alignment vertical="top" wrapText="1"/>
    </xf>
    <xf numFmtId="9" fontId="13" fillId="0" borderId="0" xfId="45" applyNumberFormat="1" applyFont="1"/>
    <xf numFmtId="0" fontId="13" fillId="0" borderId="0" xfId="16" applyFont="1"/>
    <xf numFmtId="0" fontId="11" fillId="0" borderId="0" xfId="16" applyFont="1"/>
    <xf numFmtId="0" fontId="13" fillId="0" borderId="0" xfId="0" applyFont="1" applyBorder="1" applyAlignment="1">
      <alignment horizontal="right"/>
    </xf>
    <xf numFmtId="0" fontId="11" fillId="0" borderId="0" xfId="0" applyFont="1" applyBorder="1"/>
    <xf numFmtId="0" fontId="18" fillId="0" borderId="0" xfId="0" applyFont="1" applyAlignment="1">
      <alignment horizontal="left"/>
    </xf>
    <xf numFmtId="0" fontId="18" fillId="0" borderId="55" xfId="0" applyFont="1" applyBorder="1" applyAlignment="1"/>
    <xf numFmtId="0" fontId="21" fillId="0" borderId="0" xfId="1" applyFont="1"/>
    <xf numFmtId="0" fontId="20" fillId="0" borderId="0" xfId="1" applyFont="1" applyAlignment="1">
      <alignment horizontal="left"/>
    </xf>
    <xf numFmtId="11" fontId="22" fillId="0" borderId="0" xfId="1" applyNumberFormat="1" applyFont="1"/>
    <xf numFmtId="0" fontId="23" fillId="0" borderId="0" xfId="1" applyFont="1"/>
    <xf numFmtId="0" fontId="22" fillId="0" borderId="0" xfId="1" applyFont="1"/>
    <xf numFmtId="0" fontId="25" fillId="0" borderId="0" xfId="1" applyFont="1"/>
    <xf numFmtId="0" fontId="24" fillId="0" borderId="0" xfId="1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4" fillId="0" borderId="0" xfId="1" applyFont="1" applyAlignment="1">
      <alignment horizontal="left" vertical="top" wrapText="1"/>
    </xf>
    <xf numFmtId="0" fontId="21" fillId="0" borderId="0" xfId="1" applyFont="1" applyAlignment="1">
      <alignment vertical="top" wrapText="1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0" xfId="0" applyFont="1"/>
    <xf numFmtId="0" fontId="28" fillId="2" borderId="54" xfId="0" applyFont="1" applyFill="1" applyBorder="1" applyAlignment="1">
      <alignment horizontal="center" wrapText="1"/>
    </xf>
    <xf numFmtId="0" fontId="28" fillId="2" borderId="52" xfId="0" applyFont="1" applyFill="1" applyBorder="1" applyAlignment="1">
      <alignment horizontal="center" wrapText="1"/>
    </xf>
    <xf numFmtId="0" fontId="21" fillId="0" borderId="0" xfId="0" applyFont="1" applyBorder="1"/>
    <xf numFmtId="0" fontId="21" fillId="0" borderId="43" xfId="0" applyFont="1" applyBorder="1" applyAlignment="1">
      <alignment wrapText="1"/>
    </xf>
    <xf numFmtId="3" fontId="21" fillId="0" borderId="37" xfId="0" applyNumberFormat="1" applyFont="1" applyBorder="1" applyAlignment="1">
      <alignment horizontal="center" wrapText="1"/>
    </xf>
    <xf numFmtId="3" fontId="21" fillId="0" borderId="43" xfId="0" applyNumberFormat="1" applyFont="1" applyBorder="1" applyAlignment="1">
      <alignment horizontal="center" wrapText="1"/>
    </xf>
    <xf numFmtId="3" fontId="21" fillId="0" borderId="44" xfId="0" applyNumberFormat="1" applyFont="1" applyFill="1" applyBorder="1" applyAlignment="1">
      <alignment horizontal="center" wrapText="1"/>
    </xf>
    <xf numFmtId="3" fontId="21" fillId="0" borderId="43" xfId="0" applyNumberFormat="1" applyFont="1" applyBorder="1" applyAlignment="1">
      <alignment horizontal="center"/>
    </xf>
    <xf numFmtId="3" fontId="21" fillId="0" borderId="37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3" fontId="21" fillId="0" borderId="20" xfId="0" applyNumberFormat="1" applyFont="1" applyBorder="1" applyAlignment="1">
      <alignment horizontal="center" wrapText="1"/>
    </xf>
    <xf numFmtId="3" fontId="21" fillId="0" borderId="4" xfId="0" applyNumberFormat="1" applyFont="1" applyBorder="1" applyAlignment="1">
      <alignment horizontal="center" wrapText="1"/>
    </xf>
    <xf numFmtId="3" fontId="21" fillId="0" borderId="35" xfId="0" applyNumberFormat="1" applyFont="1" applyFill="1" applyBorder="1" applyAlignment="1">
      <alignment horizontal="center" wrapText="1"/>
    </xf>
    <xf numFmtId="3" fontId="21" fillId="0" borderId="4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0" fontId="21" fillId="0" borderId="39" xfId="0" applyFont="1" applyBorder="1" applyAlignment="1">
      <alignment wrapText="1"/>
    </xf>
    <xf numFmtId="3" fontId="21" fillId="0" borderId="38" xfId="0" applyNumberFormat="1" applyFont="1" applyBorder="1" applyAlignment="1">
      <alignment horizontal="center" wrapText="1"/>
    </xf>
    <xf numFmtId="3" fontId="21" fillId="0" borderId="39" xfId="0" applyNumberFormat="1" applyFont="1" applyBorder="1" applyAlignment="1">
      <alignment horizontal="center" wrapText="1"/>
    </xf>
    <xf numFmtId="3" fontId="21" fillId="0" borderId="41" xfId="0" applyNumberFormat="1" applyFont="1" applyFill="1" applyBorder="1" applyAlignment="1">
      <alignment horizontal="center" wrapText="1"/>
    </xf>
    <xf numFmtId="3" fontId="21" fillId="0" borderId="39" xfId="0" applyNumberFormat="1" applyFont="1" applyBorder="1" applyAlignment="1">
      <alignment horizontal="center"/>
    </xf>
    <xf numFmtId="3" fontId="21" fillId="0" borderId="38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28" fillId="2" borderId="46" xfId="1" applyFont="1" applyFill="1" applyBorder="1" applyAlignment="1">
      <alignment horizontal="center" wrapText="1"/>
    </xf>
    <xf numFmtId="0" fontId="28" fillId="2" borderId="41" xfId="1" applyFont="1" applyFill="1" applyBorder="1" applyAlignment="1">
      <alignment horizontal="center" wrapText="1"/>
    </xf>
    <xf numFmtId="0" fontId="28" fillId="2" borderId="39" xfId="1" applyFont="1" applyFill="1" applyBorder="1" applyAlignment="1">
      <alignment horizontal="center" wrapText="1"/>
    </xf>
    <xf numFmtId="0" fontId="21" fillId="0" borderId="43" xfId="1" applyFont="1" applyBorder="1" applyAlignment="1">
      <alignment wrapText="1"/>
    </xf>
    <xf numFmtId="3" fontId="21" fillId="0" borderId="20" xfId="1" applyNumberFormat="1" applyFont="1" applyBorder="1" applyAlignment="1">
      <alignment horizontal="right" indent="1"/>
    </xf>
    <xf numFmtId="3" fontId="21" fillId="0" borderId="35" xfId="0" applyNumberFormat="1" applyFont="1" applyBorder="1" applyAlignment="1">
      <alignment horizontal="right" indent="1"/>
    </xf>
    <xf numFmtId="3" fontId="21" fillId="0" borderId="4" xfId="0" applyNumberFormat="1" applyFont="1" applyBorder="1" applyAlignment="1">
      <alignment horizontal="right" indent="1"/>
    </xf>
    <xf numFmtId="3" fontId="21" fillId="0" borderId="0" xfId="0" applyNumberFormat="1" applyFont="1" applyBorder="1" applyAlignment="1">
      <alignment horizontal="right" indent="1"/>
    </xf>
    <xf numFmtId="0" fontId="21" fillId="0" borderId="4" xfId="1" applyFont="1" applyBorder="1" applyAlignment="1">
      <alignment wrapText="1"/>
    </xf>
    <xf numFmtId="0" fontId="21" fillId="0" borderId="39" xfId="1" applyFont="1" applyBorder="1" applyAlignment="1">
      <alignment wrapText="1"/>
    </xf>
    <xf numFmtId="3" fontId="21" fillId="0" borderId="38" xfId="1" applyNumberFormat="1" applyFont="1" applyBorder="1" applyAlignment="1">
      <alignment horizontal="right" indent="1"/>
    </xf>
    <xf numFmtId="3" fontId="21" fillId="0" borderId="41" xfId="0" applyNumberFormat="1" applyFont="1" applyBorder="1" applyAlignment="1">
      <alignment horizontal="right" indent="1"/>
    </xf>
    <xf numFmtId="3" fontId="21" fillId="0" borderId="39" xfId="0" applyNumberFormat="1" applyFont="1" applyBorder="1" applyAlignment="1">
      <alignment horizontal="right" indent="1"/>
    </xf>
    <xf numFmtId="3" fontId="21" fillId="0" borderId="46" xfId="0" applyNumberFormat="1" applyFont="1" applyBorder="1" applyAlignment="1">
      <alignment horizontal="right" indent="1"/>
    </xf>
    <xf numFmtId="0" fontId="21" fillId="0" borderId="55" xfId="1" applyFont="1" applyBorder="1" applyAlignment="1">
      <alignment wrapText="1"/>
    </xf>
    <xf numFmtId="3" fontId="21" fillId="0" borderId="0" xfId="1" applyNumberFormat="1" applyFont="1" applyBorder="1" applyAlignment="1">
      <alignment horizontal="right" indent="1"/>
    </xf>
    <xf numFmtId="0" fontId="28" fillId="2" borderId="52" xfId="1" applyFont="1" applyFill="1" applyBorder="1" applyAlignment="1">
      <alignment horizontal="center" wrapText="1"/>
    </xf>
    <xf numFmtId="3" fontId="21" fillId="0" borderId="37" xfId="0" applyNumberFormat="1" applyFont="1" applyBorder="1" applyAlignment="1">
      <alignment horizontal="right" indent="1"/>
    </xf>
    <xf numFmtId="3" fontId="21" fillId="0" borderId="44" xfId="0" applyNumberFormat="1" applyFont="1" applyBorder="1" applyAlignment="1">
      <alignment horizontal="right" indent="1"/>
    </xf>
    <xf numFmtId="3" fontId="21" fillId="0" borderId="43" xfId="0" applyNumberFormat="1" applyFont="1" applyBorder="1" applyAlignment="1">
      <alignment horizontal="right" indent="1"/>
    </xf>
    <xf numFmtId="3" fontId="21" fillId="0" borderId="43" xfId="30" applyNumberFormat="1" applyFont="1" applyBorder="1" applyAlignment="1">
      <alignment horizontal="right" indent="1"/>
    </xf>
    <xf numFmtId="3" fontId="21" fillId="0" borderId="20" xfId="0" applyNumberFormat="1" applyFont="1" applyBorder="1" applyAlignment="1">
      <alignment horizontal="right" indent="1"/>
    </xf>
    <xf numFmtId="3" fontId="21" fillId="0" borderId="4" xfId="30" applyNumberFormat="1" applyFont="1" applyBorder="1" applyAlignment="1">
      <alignment horizontal="right" indent="1"/>
    </xf>
    <xf numFmtId="3" fontId="21" fillId="0" borderId="38" xfId="0" applyNumberFormat="1" applyFont="1" applyBorder="1" applyAlignment="1">
      <alignment horizontal="right" indent="1"/>
    </xf>
    <xf numFmtId="3" fontId="21" fillId="0" borderId="39" xfId="30" applyNumberFormat="1" applyFont="1" applyBorder="1" applyAlignment="1">
      <alignment horizontal="right" indent="1"/>
    </xf>
    <xf numFmtId="0" fontId="17" fillId="0" borderId="0" xfId="1" applyFont="1" applyBorder="1" applyAlignment="1">
      <alignment horizontal="left"/>
    </xf>
    <xf numFmtId="0" fontId="29" fillId="0" borderId="0" xfId="1" applyFont="1"/>
    <xf numFmtId="0" fontId="22" fillId="0" borderId="0" xfId="0" applyFont="1"/>
    <xf numFmtId="0" fontId="21" fillId="0" borderId="0" xfId="1" applyFont="1" applyAlignment="1">
      <alignment wrapText="1"/>
    </xf>
    <xf numFmtId="0" fontId="24" fillId="0" borderId="0" xfId="3" applyFont="1" applyAlignment="1"/>
    <xf numFmtId="0" fontId="21" fillId="0" borderId="0" xfId="3" applyFont="1"/>
    <xf numFmtId="0" fontId="30" fillId="0" borderId="0" xfId="0" applyFont="1" applyBorder="1" applyAlignment="1">
      <alignment horizontal="left" wrapText="1"/>
    </xf>
    <xf numFmtId="0" fontId="28" fillId="2" borderId="39" xfId="0" applyFont="1" applyFill="1" applyBorder="1" applyAlignment="1">
      <alignment horizontal="center"/>
    </xf>
    <xf numFmtId="0" fontId="21" fillId="0" borderId="4" xfId="0" applyFont="1" applyBorder="1" applyAlignment="1">
      <alignment horizontal="right" vertical="top" wrapText="1"/>
    </xf>
    <xf numFmtId="3" fontId="21" fillId="0" borderId="4" xfId="0" applyNumberFormat="1" applyFont="1" applyBorder="1"/>
    <xf numFmtId="3" fontId="21" fillId="0" borderId="43" xfId="0" applyNumberFormat="1" applyFont="1" applyBorder="1"/>
    <xf numFmtId="3" fontId="21" fillId="0" borderId="51" xfId="0" applyNumberFormat="1" applyFont="1" applyBorder="1"/>
    <xf numFmtId="0" fontId="32" fillId="0" borderId="4" xfId="0" applyFont="1" applyBorder="1" applyAlignment="1">
      <alignment wrapText="1"/>
    </xf>
    <xf numFmtId="3" fontId="21" fillId="0" borderId="4" xfId="0" applyNumberFormat="1" applyFont="1" applyBorder="1" applyAlignment="1"/>
    <xf numFmtId="3" fontId="21" fillId="0" borderId="0" xfId="0" applyNumberFormat="1" applyFont="1" applyBorder="1" applyAlignment="1"/>
    <xf numFmtId="0" fontId="21" fillId="0" borderId="4" xfId="0" applyFont="1" applyBorder="1" applyAlignment="1">
      <alignment horizontal="right" wrapText="1"/>
    </xf>
    <xf numFmtId="3" fontId="33" fillId="0" borderId="4" xfId="0" applyNumberFormat="1" applyFont="1" applyBorder="1" applyAlignment="1"/>
    <xf numFmtId="0" fontId="32" fillId="0" borderId="39" xfId="0" applyFont="1" applyBorder="1" applyAlignment="1">
      <alignment wrapText="1"/>
    </xf>
    <xf numFmtId="3" fontId="32" fillId="0" borderId="39" xfId="0" applyNumberFormat="1" applyFont="1" applyBorder="1" applyAlignment="1">
      <alignment wrapText="1"/>
    </xf>
    <xf numFmtId="3" fontId="21" fillId="0" borderId="39" xfId="0" applyNumberFormat="1" applyFont="1" applyBorder="1" applyAlignment="1"/>
    <xf numFmtId="3" fontId="21" fillId="0" borderId="46" xfId="0" applyNumberFormat="1" applyFont="1" applyBorder="1" applyAlignment="1"/>
    <xf numFmtId="0" fontId="17" fillId="0" borderId="0" xfId="0" applyFont="1"/>
    <xf numFmtId="0" fontId="16" fillId="0" borderId="0" xfId="0" applyFont="1"/>
    <xf numFmtId="3" fontId="21" fillId="0" borderId="0" xfId="0" applyNumberFormat="1" applyFont="1"/>
    <xf numFmtId="0" fontId="30" fillId="0" borderId="55" xfId="0" applyFont="1" applyBorder="1" applyAlignment="1">
      <alignment horizontal="left" wrapText="1"/>
    </xf>
    <xf numFmtId="0" fontId="30" fillId="0" borderId="56" xfId="0" applyFont="1" applyBorder="1" applyAlignment="1">
      <alignment horizontal="left" wrapText="1"/>
    </xf>
    <xf numFmtId="0" fontId="28" fillId="2" borderId="55" xfId="0" applyFont="1" applyFill="1" applyBorder="1" applyAlignment="1">
      <alignment horizontal="center" wrapText="1"/>
    </xf>
    <xf numFmtId="0" fontId="28" fillId="2" borderId="56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20" xfId="0" applyFont="1" applyFill="1" applyBorder="1" applyAlignment="1">
      <alignment horizontal="center" vertical="top" wrapText="1"/>
    </xf>
    <xf numFmtId="0" fontId="21" fillId="0" borderId="35" xfId="0" quotePrefix="1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1" fillId="0" borderId="4" xfId="0" applyFont="1" applyBorder="1"/>
    <xf numFmtId="0" fontId="21" fillId="0" borderId="35" xfId="0" applyFont="1" applyBorder="1"/>
    <xf numFmtId="3" fontId="21" fillId="0" borderId="4" xfId="0" applyNumberFormat="1" applyFont="1" applyFill="1" applyBorder="1"/>
    <xf numFmtId="3" fontId="21" fillId="0" borderId="20" xfId="0" applyNumberFormat="1" applyFont="1" applyFill="1" applyBorder="1"/>
    <xf numFmtId="0" fontId="21" fillId="0" borderId="20" xfId="0" applyFont="1" applyBorder="1"/>
    <xf numFmtId="0" fontId="24" fillId="0" borderId="20" xfId="0" applyFont="1" applyBorder="1" applyAlignment="1">
      <alignment wrapText="1"/>
    </xf>
    <xf numFmtId="0" fontId="24" fillId="0" borderId="35" xfId="0" quotePrefix="1" applyFont="1" applyBorder="1" applyAlignment="1">
      <alignment vertical="top" wrapText="1"/>
    </xf>
    <xf numFmtId="0" fontId="21" fillId="0" borderId="4" xfId="0" applyFont="1" applyBorder="1" applyAlignment="1">
      <alignment horizontal="right"/>
    </xf>
    <xf numFmtId="0" fontId="21" fillId="0" borderId="4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33" fillId="0" borderId="20" xfId="0" applyFont="1" applyBorder="1" applyAlignment="1">
      <alignment horizontal="right" vertical="center"/>
    </xf>
    <xf numFmtId="0" fontId="33" fillId="0" borderId="20" xfId="0" applyFont="1" applyBorder="1"/>
    <xf numFmtId="0" fontId="21" fillId="0" borderId="41" xfId="0" quotePrefix="1" applyFont="1" applyBorder="1" applyAlignment="1">
      <alignment vertical="top" wrapText="1"/>
    </xf>
    <xf numFmtId="0" fontId="21" fillId="0" borderId="38" xfId="0" applyFont="1" applyBorder="1" applyAlignment="1">
      <alignment wrapText="1"/>
    </xf>
    <xf numFmtId="0" fontId="21" fillId="0" borderId="39" xfId="0" applyFont="1" applyBorder="1"/>
    <xf numFmtId="0" fontId="21" fillId="0" borderId="46" xfId="0" applyFont="1" applyBorder="1"/>
    <xf numFmtId="0" fontId="21" fillId="0" borderId="38" xfId="0" applyFont="1" applyBorder="1"/>
    <xf numFmtId="0" fontId="28" fillId="2" borderId="41" xfId="0" applyFont="1" applyFill="1" applyBorder="1" applyAlignment="1">
      <alignment vertical="top" wrapText="1"/>
    </xf>
    <xf numFmtId="0" fontId="28" fillId="2" borderId="38" xfId="0" applyFont="1" applyFill="1" applyBorder="1" applyAlignment="1">
      <alignment wrapText="1"/>
    </xf>
    <xf numFmtId="3" fontId="28" fillId="2" borderId="52" xfId="0" applyNumberFormat="1" applyFont="1" applyFill="1" applyBorder="1"/>
    <xf numFmtId="3" fontId="28" fillId="2" borderId="55" xfId="0" applyNumberFormat="1" applyFont="1" applyFill="1" applyBorder="1"/>
    <xf numFmtId="3" fontId="28" fillId="2" borderId="56" xfId="0" applyNumberFormat="1" applyFont="1" applyFill="1" applyBorder="1"/>
    <xf numFmtId="0" fontId="42" fillId="0" borderId="0" xfId="0" applyFont="1" applyBorder="1" applyAlignment="1">
      <alignment wrapText="1"/>
    </xf>
    <xf numFmtId="0" fontId="43" fillId="2" borderId="14" xfId="0" quotePrefix="1" applyFont="1" applyFill="1" applyBorder="1" applyAlignment="1">
      <alignment horizontal="center"/>
    </xf>
    <xf numFmtId="0" fontId="43" fillId="2" borderId="19" xfId="0" quotePrefix="1" applyFont="1" applyFill="1" applyBorder="1" applyAlignment="1">
      <alignment horizontal="center"/>
    </xf>
    <xf numFmtId="0" fontId="43" fillId="2" borderId="25" xfId="0" quotePrefix="1" applyFont="1" applyFill="1" applyBorder="1" applyAlignment="1">
      <alignment horizontal="center"/>
    </xf>
    <xf numFmtId="0" fontId="43" fillId="2" borderId="25" xfId="0" applyFont="1" applyFill="1" applyBorder="1" applyAlignment="1">
      <alignment horizontal="center"/>
    </xf>
    <xf numFmtId="0" fontId="43" fillId="2" borderId="10" xfId="0" applyFont="1" applyFill="1" applyBorder="1" applyAlignment="1">
      <alignment horizontal="center"/>
    </xf>
    <xf numFmtId="0" fontId="43" fillId="2" borderId="22" xfId="0" applyFont="1" applyFill="1" applyBorder="1" applyAlignment="1">
      <alignment horizontal="center"/>
    </xf>
    <xf numFmtId="0" fontId="43" fillId="2" borderId="19" xfId="0" applyFont="1" applyFill="1" applyBorder="1" applyAlignment="1">
      <alignment horizontal="center"/>
    </xf>
    <xf numFmtId="0" fontId="43" fillId="2" borderId="31" xfId="0" quotePrefix="1" applyFont="1" applyFill="1" applyBorder="1" applyAlignment="1">
      <alignment horizontal="center"/>
    </xf>
    <xf numFmtId="0" fontId="43" fillId="2" borderId="0" xfId="0" quotePrefix="1" applyFont="1" applyFill="1" applyBorder="1" applyAlignment="1">
      <alignment horizontal="center"/>
    </xf>
    <xf numFmtId="0" fontId="43" fillId="2" borderId="35" xfId="0" quotePrefix="1" applyFont="1" applyFill="1" applyBorder="1" applyAlignment="1">
      <alignment horizontal="center"/>
    </xf>
    <xf numFmtId="0" fontId="43" fillId="2" borderId="4" xfId="0" applyFont="1" applyFill="1" applyBorder="1" applyAlignment="1">
      <alignment horizontal="center"/>
    </xf>
    <xf numFmtId="0" fontId="43" fillId="2" borderId="2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2" xfId="0" quotePrefix="1" applyFont="1" applyFill="1" applyBorder="1" applyAlignment="1">
      <alignment horizontal="center"/>
    </xf>
    <xf numFmtId="0" fontId="43" fillId="2" borderId="2" xfId="0" applyFont="1" applyFill="1" applyBorder="1" applyAlignment="1">
      <alignment horizontal="center"/>
    </xf>
    <xf numFmtId="0" fontId="43" fillId="2" borderId="6" xfId="0" applyFont="1" applyFill="1" applyBorder="1" applyAlignment="1">
      <alignment horizontal="center"/>
    </xf>
    <xf numFmtId="0" fontId="8" fillId="0" borderId="45" xfId="0" applyFont="1" applyBorder="1" applyAlignment="1"/>
    <xf numFmtId="0" fontId="8" fillId="0" borderId="32" xfId="0" applyFont="1" applyBorder="1" applyAlignment="1"/>
    <xf numFmtId="0" fontId="19" fillId="0" borderId="12" xfId="0" applyNumberFormat="1" applyFont="1" applyBorder="1" applyAlignment="1"/>
    <xf numFmtId="0" fontId="19" fillId="0" borderId="33" xfId="0" applyNumberFormat="1" applyFont="1" applyBorder="1" applyAlignment="1"/>
    <xf numFmtId="0" fontId="8" fillId="0" borderId="34" xfId="0" applyFont="1" applyBorder="1" applyAlignment="1"/>
    <xf numFmtId="0" fontId="8" fillId="0" borderId="12" xfId="0" applyFont="1" applyBorder="1" applyAlignment="1"/>
    <xf numFmtId="0" fontId="19" fillId="0" borderId="12" xfId="43" applyNumberFormat="1" applyFont="1" applyBorder="1" applyAlignment="1">
      <alignment horizontal="right"/>
    </xf>
    <xf numFmtId="0" fontId="8" fillId="0" borderId="33" xfId="0" applyFont="1" applyBorder="1" applyAlignment="1"/>
    <xf numFmtId="0" fontId="19" fillId="0" borderId="31" xfId="0" applyNumberFormat="1" applyFont="1" applyBorder="1" applyAlignment="1"/>
    <xf numFmtId="0" fontId="19" fillId="0" borderId="4" xfId="0" applyNumberFormat="1" applyFont="1" applyBorder="1" applyAlignment="1"/>
    <xf numFmtId="0" fontId="19" fillId="0" borderId="20" xfId="0" applyNumberFormat="1" applyFont="1" applyBorder="1" applyAlignment="1"/>
    <xf numFmtId="0" fontId="19" fillId="0" borderId="0" xfId="0" applyNumberFormat="1" applyFont="1" applyBorder="1" applyAlignment="1"/>
    <xf numFmtId="0" fontId="19" fillId="0" borderId="32" xfId="0" applyNumberFormat="1" applyFont="1" applyBorder="1" applyAlignment="1"/>
    <xf numFmtId="0" fontId="19" fillId="0" borderId="18" xfId="0" applyNumberFormat="1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35" xfId="0" applyFont="1" applyBorder="1" applyAlignment="1"/>
    <xf numFmtId="0" fontId="8" fillId="0" borderId="1" xfId="0" applyFont="1" applyBorder="1" applyAlignment="1"/>
    <xf numFmtId="0" fontId="8" fillId="0" borderId="48" xfId="0" applyFont="1" applyBorder="1" applyAlignment="1"/>
    <xf numFmtId="0" fontId="8" fillId="0" borderId="9" xfId="0" applyFont="1" applyBorder="1" applyAlignment="1"/>
    <xf numFmtId="0" fontId="8" fillId="0" borderId="31" xfId="0" applyFont="1" applyBorder="1" applyAlignment="1"/>
    <xf numFmtId="0" fontId="19" fillId="0" borderId="4" xfId="43" applyNumberFormat="1" applyFont="1" applyBorder="1" applyAlignment="1">
      <alignment horizontal="right"/>
    </xf>
    <xf numFmtId="0" fontId="8" fillId="0" borderId="2" xfId="0" applyFont="1" applyBorder="1" applyAlignment="1"/>
    <xf numFmtId="0" fontId="8" fillId="0" borderId="5" xfId="0" applyFont="1" applyBorder="1" applyAlignment="1"/>
    <xf numFmtId="0" fontId="21" fillId="0" borderId="2" xfId="0" applyFont="1" applyBorder="1"/>
    <xf numFmtId="0" fontId="8" fillId="0" borderId="20" xfId="0" applyFont="1" applyBorder="1" applyAlignment="1"/>
    <xf numFmtId="0" fontId="8" fillId="0" borderId="7" xfId="0" applyFont="1" applyBorder="1" applyAlignment="1"/>
    <xf numFmtId="0" fontId="8" fillId="0" borderId="17" xfId="0" applyFont="1" applyBorder="1" applyAlignment="1"/>
    <xf numFmtId="0" fontId="8" fillId="0" borderId="24" xfId="0" applyFont="1" applyBorder="1" applyAlignment="1"/>
    <xf numFmtId="0" fontId="8" fillId="0" borderId="13" xfId="0" applyFont="1" applyBorder="1" applyAlignment="1"/>
    <xf numFmtId="0" fontId="19" fillId="0" borderId="13" xfId="43" applyNumberFormat="1" applyFont="1" applyBorder="1" applyAlignment="1">
      <alignment horizontal="right"/>
    </xf>
    <xf numFmtId="0" fontId="8" fillId="0" borderId="21" xfId="0" applyFont="1" applyBorder="1" applyAlignment="1"/>
    <xf numFmtId="0" fontId="8" fillId="0" borderId="23" xfId="0" applyFont="1" applyBorder="1" applyAlignment="1"/>
    <xf numFmtId="0" fontId="8" fillId="0" borderId="6" xfId="0" applyFont="1" applyBorder="1" applyAlignment="1"/>
    <xf numFmtId="0" fontId="8" fillId="0" borderId="6" xfId="0" applyFont="1" applyBorder="1" applyAlignment="1">
      <alignment horizontal="right"/>
    </xf>
    <xf numFmtId="0" fontId="8" fillId="0" borderId="8" xfId="0" applyFont="1" applyBorder="1" applyAlignment="1"/>
    <xf numFmtId="0" fontId="19" fillId="0" borderId="34" xfId="0" applyNumberFormat="1" applyFont="1" applyBorder="1" applyAlignment="1"/>
    <xf numFmtId="0" fontId="8" fillId="0" borderId="18" xfId="0" applyFont="1" applyBorder="1" applyAlignment="1"/>
    <xf numFmtId="0" fontId="19" fillId="0" borderId="35" xfId="0" applyNumberFormat="1" applyFont="1" applyBorder="1" applyAlignment="1"/>
    <xf numFmtId="0" fontId="8" fillId="0" borderId="7" xfId="0" applyFont="1" applyBorder="1" applyAlignment="1">
      <alignment wrapText="1"/>
    </xf>
    <xf numFmtId="0" fontId="21" fillId="0" borderId="1" xfId="0" applyFont="1" applyBorder="1"/>
    <xf numFmtId="0" fontId="21" fillId="0" borderId="6" xfId="0" applyFont="1" applyBorder="1"/>
    <xf numFmtId="0" fontId="8" fillId="0" borderId="11" xfId="0" applyFont="1" applyBorder="1" applyAlignment="1"/>
    <xf numFmtId="0" fontId="8" fillId="0" borderId="14" xfId="0" applyFont="1" applyBorder="1"/>
    <xf numFmtId="0" fontId="8" fillId="0" borderId="26" xfId="0" applyFont="1" applyBorder="1" applyAlignment="1"/>
    <xf numFmtId="0" fontId="8" fillId="0" borderId="14" xfId="0" applyFont="1" applyBorder="1" applyAlignment="1"/>
    <xf numFmtId="0" fontId="19" fillId="0" borderId="10" xfId="0" applyNumberFormat="1" applyFont="1" applyBorder="1" applyAlignment="1"/>
    <xf numFmtId="0" fontId="19" fillId="0" borderId="22" xfId="0" applyNumberFormat="1" applyFont="1" applyBorder="1" applyAlignment="1"/>
    <xf numFmtId="0" fontId="19" fillId="0" borderId="25" xfId="0" applyNumberFormat="1" applyFont="1" applyBorder="1" applyAlignment="1"/>
    <xf numFmtId="0" fontId="19" fillId="0" borderId="10" xfId="43" applyNumberFormat="1" applyFont="1" applyBorder="1" applyAlignment="1">
      <alignment horizontal="right"/>
    </xf>
    <xf numFmtId="0" fontId="19" fillId="0" borderId="13" xfId="0" applyNumberFormat="1" applyFont="1" applyBorder="1" applyAlignment="1"/>
    <xf numFmtId="0" fontId="19" fillId="0" borderId="21" xfId="0" applyNumberFormat="1" applyFont="1" applyBorder="1" applyAlignment="1"/>
    <xf numFmtId="0" fontId="19" fillId="0" borderId="23" xfId="0" applyNumberFormat="1" applyFont="1" applyBorder="1" applyAlignment="1"/>
    <xf numFmtId="0" fontId="19" fillId="0" borderId="14" xfId="0" applyNumberFormat="1" applyFont="1" applyBorder="1" applyAlignment="1"/>
    <xf numFmtId="0" fontId="19" fillId="0" borderId="19" xfId="0" applyNumberFormat="1" applyFont="1" applyBorder="1" applyAlignment="1"/>
    <xf numFmtId="0" fontId="19" fillId="0" borderId="17" xfId="0" applyNumberFormat="1" applyFont="1" applyBorder="1" applyAlignment="1"/>
    <xf numFmtId="0" fontId="8" fillId="0" borderId="19" xfId="0" applyFont="1" applyBorder="1" applyAlignment="1"/>
    <xf numFmtId="0" fontId="8" fillId="0" borderId="10" xfId="0" applyFont="1" applyBorder="1" applyAlignment="1"/>
    <xf numFmtId="0" fontId="8" fillId="0" borderId="25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>
      <alignment horizontal="right"/>
    </xf>
    <xf numFmtId="0" fontId="8" fillId="0" borderId="16" xfId="0" applyFont="1" applyBorder="1" applyAlignment="1"/>
    <xf numFmtId="0" fontId="21" fillId="0" borderId="3" xfId="0" applyFont="1" applyBorder="1"/>
    <xf numFmtId="0" fontId="8" fillId="0" borderId="22" xfId="0" applyFont="1" applyBorder="1" applyAlignment="1"/>
    <xf numFmtId="0" fontId="43" fillId="2" borderId="14" xfId="0" applyFont="1" applyFill="1" applyBorder="1" applyAlignment="1"/>
    <xf numFmtId="0" fontId="43" fillId="2" borderId="19" xfId="0" applyFont="1" applyFill="1" applyBorder="1" applyAlignment="1"/>
    <xf numFmtId="0" fontId="43" fillId="2" borderId="25" xfId="0" applyFont="1" applyFill="1" applyBorder="1" applyAlignment="1"/>
    <xf numFmtId="0" fontId="43" fillId="2" borderId="10" xfId="0" applyFont="1" applyFill="1" applyBorder="1" applyAlignment="1"/>
    <xf numFmtId="0" fontId="43" fillId="2" borderId="26" xfId="0" applyFont="1" applyFill="1" applyBorder="1" applyAlignment="1"/>
    <xf numFmtId="0" fontId="43" fillId="2" borderId="17" xfId="0" applyFont="1" applyFill="1" applyBorder="1" applyAlignment="1"/>
    <xf numFmtId="0" fontId="43" fillId="2" borderId="13" xfId="0" applyFont="1" applyFill="1" applyBorder="1" applyAlignment="1"/>
    <xf numFmtId="0" fontId="43" fillId="2" borderId="24" xfId="0" applyFont="1" applyFill="1" applyBorder="1" applyAlignment="1"/>
    <xf numFmtId="0" fontId="43" fillId="2" borderId="22" xfId="0" applyFont="1" applyFill="1" applyBorder="1" applyAlignment="1"/>
    <xf numFmtId="0" fontId="43" fillId="2" borderId="21" xfId="0" applyFont="1" applyFill="1" applyBorder="1" applyAlignment="1"/>
    <xf numFmtId="0" fontId="43" fillId="2" borderId="23" xfId="0" applyFont="1" applyFill="1" applyBorder="1" applyAlignment="1"/>
    <xf numFmtId="3" fontId="43" fillId="2" borderId="10" xfId="0" applyNumberFormat="1" applyFont="1" applyFill="1" applyBorder="1" applyAlignment="1">
      <alignment horizontal="right"/>
    </xf>
    <xf numFmtId="3" fontId="43" fillId="2" borderId="10" xfId="0" applyNumberFormat="1" applyFont="1" applyFill="1" applyBorder="1" applyAlignment="1"/>
    <xf numFmtId="0" fontId="16" fillId="0" borderId="0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/>
    <xf numFmtId="0" fontId="16" fillId="0" borderId="0" xfId="0" applyFont="1" applyBorder="1" applyAlignment="1"/>
    <xf numFmtId="0" fontId="42" fillId="0" borderId="19" xfId="0" applyFont="1" applyBorder="1" applyAlignment="1">
      <alignment wrapText="1"/>
    </xf>
    <xf numFmtId="0" fontId="21" fillId="0" borderId="19" xfId="0" applyFont="1" applyBorder="1"/>
    <xf numFmtId="0" fontId="21" fillId="0" borderId="39" xfId="0" applyFont="1" applyFill="1" applyBorder="1" applyAlignment="1"/>
    <xf numFmtId="0" fontId="21" fillId="0" borderId="43" xfId="0" applyFont="1" applyBorder="1" applyAlignment="1">
      <alignment horizontal="left" indent="2"/>
    </xf>
    <xf numFmtId="3" fontId="32" fillId="0" borderId="43" xfId="15" applyNumberFormat="1" applyFont="1" applyBorder="1" applyAlignment="1"/>
    <xf numFmtId="3" fontId="21" fillId="0" borderId="43" xfId="15" applyNumberFormat="1" applyFont="1" applyBorder="1" applyAlignment="1"/>
    <xf numFmtId="3" fontId="21" fillId="0" borderId="43" xfId="0" applyNumberFormat="1" applyFont="1" applyBorder="1" applyAlignment="1">
      <alignment horizontal="right"/>
    </xf>
    <xf numFmtId="0" fontId="21" fillId="0" borderId="4" xfId="0" applyFont="1" applyBorder="1" applyAlignment="1">
      <alignment horizontal="left" indent="2"/>
    </xf>
    <xf numFmtId="3" fontId="32" fillId="0" borderId="4" xfId="15" applyNumberFormat="1" applyFont="1" applyBorder="1" applyAlignment="1"/>
    <xf numFmtId="3" fontId="21" fillId="0" borderId="4" xfId="15" applyNumberFormat="1" applyFont="1" applyBorder="1" applyAlignment="1"/>
    <xf numFmtId="3" fontId="21" fillId="0" borderId="4" xfId="0" applyNumberFormat="1" applyFont="1" applyBorder="1" applyAlignment="1">
      <alignment horizontal="right"/>
    </xf>
    <xf numFmtId="3" fontId="32" fillId="0" borderId="4" xfId="15" applyNumberFormat="1" applyFont="1" applyFill="1" applyBorder="1" applyAlignment="1"/>
    <xf numFmtId="0" fontId="21" fillId="0" borderId="39" xfId="0" applyFont="1" applyBorder="1" applyAlignment="1">
      <alignment horizontal="left" indent="2"/>
    </xf>
    <xf numFmtId="3" fontId="21" fillId="0" borderId="39" xfId="15" applyNumberFormat="1" applyFont="1" applyFill="1" applyBorder="1" applyAlignment="1"/>
    <xf numFmtId="3" fontId="21" fillId="0" borderId="39" xfId="15" applyNumberFormat="1" applyFont="1" applyBorder="1" applyAlignment="1"/>
    <xf numFmtId="3" fontId="21" fillId="0" borderId="39" xfId="0" applyNumberFormat="1" applyFont="1" applyBorder="1" applyAlignment="1">
      <alignment horizontal="right"/>
    </xf>
    <xf numFmtId="0" fontId="40" fillId="0" borderId="0" xfId="16" applyFont="1" applyAlignment="1">
      <alignment wrapText="1"/>
    </xf>
    <xf numFmtId="0" fontId="21" fillId="0" borderId="0" xfId="16" applyFont="1"/>
    <xf numFmtId="0" fontId="32" fillId="0" borderId="0" xfId="16" applyFont="1"/>
    <xf numFmtId="0" fontId="8" fillId="0" borderId="0" xfId="16" applyFont="1" applyFill="1" applyBorder="1" applyAlignment="1">
      <alignment wrapText="1"/>
    </xf>
    <xf numFmtId="0" fontId="21" fillId="0" borderId="1" xfId="16" applyFont="1" applyBorder="1"/>
    <xf numFmtId="0" fontId="8" fillId="0" borderId="2" xfId="16" applyFont="1" applyFill="1" applyBorder="1" applyAlignment="1">
      <alignment horizontal="center" vertical="top" wrapText="1"/>
    </xf>
    <xf numFmtId="0" fontId="43" fillId="2" borderId="40" xfId="16" applyFont="1" applyFill="1" applyBorder="1" applyAlignment="1">
      <alignment horizontal="center" wrapText="1"/>
    </xf>
    <xf numFmtId="0" fontId="43" fillId="2" borderId="39" xfId="16" applyFont="1" applyFill="1" applyBorder="1" applyAlignment="1">
      <alignment horizontal="center" wrapText="1"/>
    </xf>
    <xf numFmtId="0" fontId="43" fillId="2" borderId="52" xfId="16" applyFont="1" applyFill="1" applyBorder="1" applyAlignment="1">
      <alignment horizontal="center" wrapText="1"/>
    </xf>
    <xf numFmtId="0" fontId="43" fillId="2" borderId="38" xfId="16" applyFont="1" applyFill="1" applyBorder="1" applyAlignment="1">
      <alignment horizontal="center" wrapText="1"/>
    </xf>
    <xf numFmtId="3" fontId="8" fillId="0" borderId="2" xfId="16" applyNumberFormat="1" applyFont="1" applyBorder="1" applyAlignment="1"/>
    <xf numFmtId="3" fontId="8" fillId="0" borderId="31" xfId="16" applyNumberFormat="1" applyFont="1" applyBorder="1" applyAlignment="1">
      <alignment horizontal="right" wrapText="1"/>
    </xf>
    <xf numFmtId="3" fontId="8" fillId="0" borderId="4" xfId="16" applyNumberFormat="1" applyFont="1" applyBorder="1" applyAlignment="1">
      <alignment horizontal="right" wrapText="1"/>
    </xf>
    <xf numFmtId="3" fontId="8" fillId="0" borderId="4" xfId="16" applyNumberFormat="1" applyFont="1" applyBorder="1" applyAlignment="1"/>
    <xf numFmtId="3" fontId="8" fillId="0" borderId="35" xfId="16" applyNumberFormat="1" applyFont="1" applyBorder="1" applyAlignment="1"/>
    <xf numFmtId="3" fontId="8" fillId="0" borderId="0" xfId="16" applyNumberFormat="1" applyFont="1" applyBorder="1" applyAlignment="1"/>
    <xf numFmtId="3" fontId="8" fillId="0" borderId="31" xfId="16" applyNumberFormat="1" applyFont="1" applyBorder="1" applyAlignment="1">
      <alignment horizontal="right"/>
    </xf>
    <xf numFmtId="166" fontId="8" fillId="0" borderId="4" xfId="16" applyNumberFormat="1" applyFont="1" applyBorder="1" applyAlignment="1">
      <alignment horizontal="right"/>
    </xf>
    <xf numFmtId="3" fontId="8" fillId="0" borderId="4" xfId="16" applyNumberFormat="1" applyFont="1" applyBorder="1" applyAlignment="1">
      <alignment horizontal="right"/>
    </xf>
    <xf numFmtId="3" fontId="19" fillId="0" borderId="4" xfId="16" applyNumberFormat="1" applyFont="1" applyBorder="1" applyAlignment="1">
      <alignment horizontal="right"/>
    </xf>
    <xf numFmtId="166" fontId="19" fillId="0" borderId="4" xfId="16" applyNumberFormat="1" applyFont="1" applyBorder="1" applyAlignment="1">
      <alignment horizontal="right"/>
    </xf>
    <xf numFmtId="3" fontId="8" fillId="0" borderId="0" xfId="16" applyNumberFormat="1" applyFont="1" applyBorder="1" applyAlignment="1">
      <alignment horizontal="right"/>
    </xf>
    <xf numFmtId="166" fontId="8" fillId="0" borderId="35" xfId="16" applyNumberFormat="1" applyFont="1" applyBorder="1" applyAlignment="1">
      <alignment horizontal="right"/>
    </xf>
    <xf numFmtId="166" fontId="8" fillId="0" borderId="20" xfId="16" applyNumberFormat="1" applyFont="1" applyBorder="1" applyAlignment="1">
      <alignment horizontal="right"/>
    </xf>
    <xf numFmtId="3" fontId="8" fillId="0" borderId="43" xfId="16" applyNumberFormat="1" applyFont="1" applyBorder="1" applyAlignment="1">
      <alignment horizontal="right"/>
    </xf>
    <xf numFmtId="166" fontId="8" fillId="0" borderId="31" xfId="16" applyNumberFormat="1" applyFont="1" applyBorder="1" applyAlignment="1">
      <alignment horizontal="right"/>
    </xf>
    <xf numFmtId="166" fontId="8" fillId="0" borderId="4" xfId="4" applyNumberFormat="1" applyFont="1" applyBorder="1" applyAlignment="1"/>
    <xf numFmtId="166" fontId="8" fillId="0" borderId="4" xfId="45" applyNumberFormat="1" applyFont="1" applyBorder="1" applyAlignment="1"/>
    <xf numFmtId="166" fontId="8" fillId="0" borderId="35" xfId="45" applyNumberFormat="1" applyFont="1" applyBorder="1" applyAlignment="1"/>
    <xf numFmtId="166" fontId="8" fillId="0" borderId="44" xfId="45" applyNumberFormat="1" applyFont="1" applyBorder="1" applyAlignment="1"/>
    <xf numFmtId="0" fontId="8" fillId="0" borderId="2" xfId="16" applyFont="1" applyBorder="1" applyAlignment="1">
      <alignment wrapText="1"/>
    </xf>
    <xf numFmtId="3" fontId="8" fillId="0" borderId="40" xfId="16" applyNumberFormat="1" applyFont="1" applyBorder="1" applyAlignment="1">
      <alignment horizontal="right"/>
    </xf>
    <xf numFmtId="3" fontId="8" fillId="0" borderId="39" xfId="16" applyNumberFormat="1" applyFont="1" applyBorder="1" applyAlignment="1">
      <alignment horizontal="right"/>
    </xf>
    <xf numFmtId="3" fontId="8" fillId="0" borderId="41" xfId="16" applyNumberFormat="1" applyFont="1" applyBorder="1" applyAlignment="1">
      <alignment horizontal="right"/>
    </xf>
    <xf numFmtId="0" fontId="8" fillId="0" borderId="31" xfId="16" applyFont="1" applyBorder="1" applyAlignment="1">
      <alignment horizontal="right" wrapText="1"/>
    </xf>
    <xf numFmtId="166" fontId="8" fillId="0" borderId="4" xfId="16" applyNumberFormat="1" applyFont="1" applyBorder="1" applyAlignment="1">
      <alignment horizontal="right" wrapText="1"/>
    </xf>
    <xf numFmtId="0" fontId="8" fillId="0" borderId="4" xfId="16" applyFont="1" applyBorder="1" applyAlignment="1">
      <alignment horizontal="right" wrapText="1"/>
    </xf>
    <xf numFmtId="0" fontId="19" fillId="0" borderId="4" xfId="16" applyFont="1" applyBorder="1" applyAlignment="1">
      <alignment horizontal="right" wrapText="1"/>
    </xf>
    <xf numFmtId="166" fontId="19" fillId="0" borderId="4" xfId="16" applyNumberFormat="1" applyFont="1" applyBorder="1" applyAlignment="1">
      <alignment horizontal="right" wrapText="1"/>
    </xf>
    <xf numFmtId="0" fontId="8" fillId="0" borderId="0" xfId="16" applyFont="1" applyBorder="1" applyAlignment="1">
      <alignment horizontal="right" wrapText="1"/>
    </xf>
    <xf numFmtId="166" fontId="8" fillId="0" borderId="35" xfId="16" applyNumberFormat="1" applyFont="1" applyBorder="1" applyAlignment="1">
      <alignment horizontal="right" wrapText="1"/>
    </xf>
    <xf numFmtId="166" fontId="8" fillId="0" borderId="20" xfId="16" applyNumberFormat="1" applyFont="1" applyBorder="1" applyAlignment="1">
      <alignment horizontal="right" wrapText="1"/>
    </xf>
    <xf numFmtId="0" fontId="8" fillId="0" borderId="20" xfId="16" applyFont="1" applyBorder="1"/>
    <xf numFmtId="0" fontId="8" fillId="0" borderId="39" xfId="16" applyFont="1" applyBorder="1"/>
    <xf numFmtId="3" fontId="8" fillId="0" borderId="4" xfId="16" applyNumberFormat="1" applyFont="1" applyBorder="1"/>
    <xf numFmtId="0" fontId="8" fillId="0" borderId="0" xfId="16" applyFont="1" applyBorder="1"/>
    <xf numFmtId="166" fontId="8" fillId="0" borderId="31" xfId="16" applyNumberFormat="1" applyFont="1" applyBorder="1" applyAlignment="1">
      <alignment horizontal="right" wrapText="1"/>
    </xf>
    <xf numFmtId="0" fontId="8" fillId="0" borderId="4" xfId="16" applyFont="1" applyBorder="1" applyAlignment="1"/>
    <xf numFmtId="0" fontId="43" fillId="2" borderId="49" xfId="16" applyFont="1" applyFill="1" applyBorder="1" applyAlignment="1">
      <alignment wrapText="1"/>
    </xf>
    <xf numFmtId="3" fontId="43" fillId="2" borderId="17" xfId="16" applyNumberFormat="1" applyFont="1" applyFill="1" applyBorder="1" applyAlignment="1">
      <alignment horizontal="right"/>
    </xf>
    <xf numFmtId="3" fontId="43" fillId="2" borderId="13" xfId="16" applyNumberFormat="1" applyFont="1" applyFill="1" applyBorder="1" applyAlignment="1"/>
    <xf numFmtId="3" fontId="43" fillId="2" borderId="23" xfId="16" applyNumberFormat="1" applyFont="1" applyFill="1" applyBorder="1" applyAlignment="1"/>
    <xf numFmtId="3" fontId="43" fillId="2" borderId="50" xfId="16" applyNumberFormat="1" applyFont="1" applyFill="1" applyBorder="1" applyAlignment="1"/>
    <xf numFmtId="166" fontId="43" fillId="2" borderId="30" xfId="4" applyNumberFormat="1" applyFont="1" applyFill="1" applyBorder="1" applyAlignment="1"/>
    <xf numFmtId="3" fontId="43" fillId="2" borderId="30" xfId="16" applyNumberFormat="1" applyFont="1" applyFill="1" applyBorder="1" applyAlignment="1"/>
    <xf numFmtId="3" fontId="43" fillId="2" borderId="53" xfId="16" applyNumberFormat="1" applyFont="1" applyFill="1" applyBorder="1" applyAlignment="1"/>
    <xf numFmtId="166" fontId="43" fillId="2" borderId="47" xfId="16" applyNumberFormat="1" applyFont="1" applyFill="1" applyBorder="1" applyAlignment="1">
      <alignment horizontal="right"/>
    </xf>
    <xf numFmtId="166" fontId="43" fillId="2" borderId="53" xfId="16" applyNumberFormat="1" applyFont="1" applyFill="1" applyBorder="1" applyAlignment="1">
      <alignment horizontal="right"/>
    </xf>
    <xf numFmtId="3" fontId="43" fillId="2" borderId="30" xfId="16" applyNumberFormat="1" applyFont="1" applyFill="1" applyBorder="1" applyAlignment="1">
      <alignment horizontal="right"/>
    </xf>
    <xf numFmtId="166" fontId="43" fillId="2" borderId="50" xfId="4" applyNumberFormat="1" applyFont="1" applyFill="1" applyBorder="1" applyAlignment="1"/>
    <xf numFmtId="166" fontId="43" fillId="2" borderId="57" xfId="4" applyNumberFormat="1" applyFont="1" applyFill="1" applyBorder="1" applyAlignment="1"/>
    <xf numFmtId="3" fontId="21" fillId="0" borderId="0" xfId="16" applyNumberFormat="1" applyFont="1" applyBorder="1"/>
    <xf numFmtId="167" fontId="21" fillId="0" borderId="0" xfId="16" applyNumberFormat="1" applyFont="1" applyAlignment="1">
      <alignment vertical="top"/>
    </xf>
    <xf numFmtId="1" fontId="21" fillId="0" borderId="0" xfId="16" applyNumberFormat="1" applyFont="1"/>
    <xf numFmtId="0" fontId="8" fillId="0" borderId="0" xfId="16" applyFont="1"/>
    <xf numFmtId="0" fontId="8" fillId="0" borderId="1" xfId="16" applyFont="1" applyFill="1" applyBorder="1" applyAlignment="1">
      <alignment wrapText="1"/>
    </xf>
    <xf numFmtId="3" fontId="8" fillId="0" borderId="20" xfId="16" applyNumberFormat="1" applyFont="1" applyBorder="1" applyAlignment="1">
      <alignment horizontal="right"/>
    </xf>
    <xf numFmtId="166" fontId="8" fillId="0" borderId="43" xfId="16" applyNumberFormat="1" applyFont="1" applyBorder="1" applyAlignment="1">
      <alignment horizontal="right"/>
    </xf>
    <xf numFmtId="166" fontId="8" fillId="0" borderId="20" xfId="4" applyNumberFormat="1" applyFont="1" applyBorder="1" applyAlignment="1"/>
    <xf numFmtId="166" fontId="8" fillId="0" borderId="0" xfId="45" applyNumberFormat="1" applyFont="1" applyBorder="1" applyAlignment="1"/>
    <xf numFmtId="166" fontId="8" fillId="0" borderId="43" xfId="45" applyNumberFormat="1" applyFont="1" applyBorder="1" applyAlignment="1"/>
    <xf numFmtId="0" fontId="8" fillId="0" borderId="4" xfId="16" applyFont="1" applyBorder="1"/>
    <xf numFmtId="3" fontId="8" fillId="0" borderId="20" xfId="16" applyNumberFormat="1" applyFont="1" applyBorder="1"/>
    <xf numFmtId="3" fontId="43" fillId="2" borderId="50" xfId="16" applyNumberFormat="1" applyFont="1" applyFill="1" applyBorder="1" applyAlignment="1">
      <alignment horizontal="right"/>
    </xf>
    <xf numFmtId="166" fontId="43" fillId="2" borderId="53" xfId="4" applyNumberFormat="1" applyFont="1" applyFill="1" applyBorder="1" applyAlignment="1"/>
    <xf numFmtId="3" fontId="43" fillId="2" borderId="53" xfId="4" applyNumberFormat="1" applyFont="1" applyFill="1" applyBorder="1" applyAlignment="1"/>
    <xf numFmtId="166" fontId="43" fillId="2" borderId="30" xfId="45" applyNumberFormat="1" applyFont="1" applyFill="1" applyBorder="1" applyAlignment="1"/>
    <xf numFmtId="166" fontId="43" fillId="2" borderId="57" xfId="45" applyNumberFormat="1" applyFont="1" applyFill="1" applyBorder="1" applyAlignment="1"/>
    <xf numFmtId="0" fontId="17" fillId="0" borderId="0" xfId="16" applyFont="1" applyAlignment="1">
      <alignment wrapText="1"/>
    </xf>
    <xf numFmtId="0" fontId="17" fillId="0" borderId="0" xfId="16" applyFont="1"/>
    <xf numFmtId="3" fontId="17" fillId="0" borderId="0" xfId="16" applyNumberFormat="1" applyFont="1"/>
    <xf numFmtId="0" fontId="16" fillId="0" borderId="0" xfId="16" applyFont="1"/>
    <xf numFmtId="0" fontId="39" fillId="0" borderId="0" xfId="16" applyFont="1" applyAlignment="1">
      <alignment wrapText="1"/>
    </xf>
    <xf numFmtId="0" fontId="48" fillId="0" borderId="0" xfId="0" applyFont="1" applyAlignment="1">
      <alignment wrapText="1"/>
    </xf>
    <xf numFmtId="0" fontId="24" fillId="0" borderId="0" xfId="46" applyNumberFormat="1" applyFont="1" applyBorder="1" applyAlignment="1">
      <alignment vertical="top"/>
    </xf>
    <xf numFmtId="0" fontId="50" fillId="0" borderId="0" xfId="46" applyNumberFormat="1" applyFont="1" applyBorder="1" applyAlignment="1">
      <alignment vertical="top"/>
    </xf>
    <xf numFmtId="0" fontId="30" fillId="0" borderId="56" xfId="0" applyFont="1" applyBorder="1" applyAlignment="1">
      <alignment horizontal="left" wrapText="1"/>
    </xf>
    <xf numFmtId="0" fontId="21" fillId="0" borderId="20" xfId="0" applyFont="1" applyBorder="1"/>
    <xf numFmtId="0" fontId="16" fillId="0" borderId="0" xfId="0" applyFont="1" applyBorder="1" applyAlignment="1"/>
    <xf numFmtId="0" fontId="43" fillId="2" borderId="38" xfId="16" applyFont="1" applyFill="1" applyBorder="1" applyAlignment="1">
      <alignment horizontal="center" wrapText="1"/>
    </xf>
    <xf numFmtId="0" fontId="43" fillId="2" borderId="41" xfId="16" applyFont="1" applyFill="1" applyBorder="1" applyAlignment="1">
      <alignment horizontal="center" wrapText="1"/>
    </xf>
    <xf numFmtId="0" fontId="21" fillId="0" borderId="0" xfId="1" applyFont="1" applyBorder="1" applyAlignment="1">
      <alignment wrapText="1"/>
    </xf>
    <xf numFmtId="3" fontId="21" fillId="0" borderId="0" xfId="30" applyNumberFormat="1" applyFont="1" applyBorder="1" applyAlignment="1">
      <alignment horizontal="right" indent="1"/>
    </xf>
    <xf numFmtId="0" fontId="43" fillId="2" borderId="35" xfId="0" applyFont="1" applyFill="1" applyBorder="1" applyAlignment="1">
      <alignment horizontal="center"/>
    </xf>
    <xf numFmtId="0" fontId="43" fillId="2" borderId="33" xfId="0" applyFont="1" applyFill="1" applyBorder="1" applyAlignment="1">
      <alignment horizontal="center"/>
    </xf>
    <xf numFmtId="0" fontId="43" fillId="2" borderId="32" xfId="0" quotePrefix="1" applyFont="1" applyFill="1" applyBorder="1" applyAlignment="1">
      <alignment horizontal="center"/>
    </xf>
    <xf numFmtId="0" fontId="43" fillId="2" borderId="18" xfId="0" quotePrefix="1" applyFont="1" applyFill="1" applyBorder="1" applyAlignment="1">
      <alignment horizontal="center"/>
    </xf>
    <xf numFmtId="0" fontId="43" fillId="2" borderId="34" xfId="0" quotePrefix="1" applyFont="1" applyFill="1" applyBorder="1" applyAlignment="1">
      <alignment horizontal="center"/>
    </xf>
    <xf numFmtId="0" fontId="43" fillId="2" borderId="34" xfId="0" applyFont="1" applyFill="1" applyBorder="1" applyAlignment="1">
      <alignment horizontal="center"/>
    </xf>
    <xf numFmtId="0" fontId="43" fillId="2" borderId="12" xfId="0" applyFont="1" applyFill="1" applyBorder="1" applyAlignment="1">
      <alignment horizontal="center"/>
    </xf>
    <xf numFmtId="0" fontId="43" fillId="2" borderId="18" xfId="0" applyFont="1" applyFill="1" applyBorder="1" applyAlignment="1">
      <alignment horizontal="center"/>
    </xf>
    <xf numFmtId="3" fontId="8" fillId="0" borderId="43" xfId="16" applyNumberFormat="1" applyFont="1" applyBorder="1" applyAlignment="1"/>
    <xf numFmtId="3" fontId="43" fillId="2" borderId="13" xfId="16" quotePrefix="1" applyNumberFormat="1" applyFont="1" applyFill="1" applyBorder="1" applyAlignment="1"/>
    <xf numFmtId="3" fontId="43" fillId="2" borderId="30" xfId="4" applyNumberFormat="1" applyFont="1" applyFill="1" applyBorder="1" applyAlignment="1"/>
    <xf numFmtId="3" fontId="32" fillId="0" borderId="0" xfId="15" applyNumberFormat="1" applyFont="1" applyBorder="1" applyAlignment="1"/>
    <xf numFmtId="3" fontId="21" fillId="0" borderId="0" xfId="15" applyNumberFormat="1" applyFont="1" applyBorder="1" applyAlignment="1"/>
    <xf numFmtId="3" fontId="21" fillId="0" borderId="0" xfId="0" applyNumberFormat="1" applyFont="1" applyBorder="1" applyAlignment="1">
      <alignment horizontal="right"/>
    </xf>
    <xf numFmtId="3" fontId="32" fillId="0" borderId="37" xfId="15" applyNumberFormat="1" applyFont="1" applyBorder="1" applyAlignment="1"/>
    <xf numFmtId="3" fontId="32" fillId="0" borderId="20" xfId="15" applyNumberFormat="1" applyFont="1" applyBorder="1" applyAlignment="1"/>
    <xf numFmtId="0" fontId="21" fillId="0" borderId="20" xfId="0" applyFont="1" applyBorder="1" applyAlignment="1">
      <alignment horizontal="left" indent="2"/>
    </xf>
    <xf numFmtId="3" fontId="21" fillId="0" borderId="20" xfId="15" applyNumberFormat="1" applyFont="1" applyBorder="1" applyAlignment="1"/>
    <xf numFmtId="3" fontId="32" fillId="0" borderId="38" xfId="15" applyNumberFormat="1" applyFont="1" applyBorder="1" applyAlignment="1"/>
    <xf numFmtId="3" fontId="21" fillId="0" borderId="4" xfId="15" applyNumberFormat="1" applyFont="1" applyFill="1" applyBorder="1" applyAlignment="1"/>
    <xf numFmtId="3" fontId="21" fillId="0" borderId="38" xfId="15" applyNumberFormat="1" applyFont="1" applyBorder="1" applyAlignment="1"/>
    <xf numFmtId="3" fontId="21" fillId="0" borderId="51" xfId="0" applyNumberFormat="1" applyFont="1" applyBorder="1" applyAlignment="1">
      <alignment horizontal="right"/>
    </xf>
    <xf numFmtId="3" fontId="21" fillId="0" borderId="46" xfId="0" applyNumberFormat="1" applyFont="1" applyBorder="1" applyAlignment="1">
      <alignment horizontal="right"/>
    </xf>
    <xf numFmtId="3" fontId="21" fillId="0" borderId="51" xfId="15" applyNumberFormat="1" applyFont="1" applyBorder="1" applyAlignment="1"/>
    <xf numFmtId="3" fontId="21" fillId="0" borderId="46" xfId="15" applyNumberFormat="1" applyFont="1" applyBorder="1" applyAlignment="1"/>
    <xf numFmtId="3" fontId="32" fillId="0" borderId="51" xfId="15" applyNumberFormat="1" applyFont="1" applyBorder="1" applyAlignment="1"/>
    <xf numFmtId="0" fontId="8" fillId="0" borderId="0" xfId="0" applyNumberFormat="1" applyFont="1" applyBorder="1" applyAlignment="1"/>
    <xf numFmtId="166" fontId="8" fillId="0" borderId="0" xfId="16" applyNumberFormat="1" applyFont="1" applyBorder="1" applyAlignment="1">
      <alignment horizontal="right"/>
    </xf>
    <xf numFmtId="0" fontId="21" fillId="0" borderId="20" xfId="0" applyFont="1" applyBorder="1"/>
    <xf numFmtId="0" fontId="16" fillId="0" borderId="0" xfId="0" applyFont="1" applyBorder="1" applyAlignment="1"/>
    <xf numFmtId="0" fontId="43" fillId="2" borderId="54" xfId="16" applyFont="1" applyFill="1" applyBorder="1" applyAlignment="1">
      <alignment horizontal="center" wrapText="1"/>
    </xf>
    <xf numFmtId="0" fontId="21" fillId="0" borderId="20" xfId="0" applyFont="1" applyBorder="1"/>
    <xf numFmtId="0" fontId="28" fillId="2" borderId="56" xfId="1" applyFont="1" applyFill="1" applyBorder="1" applyAlignment="1">
      <alignment horizontal="center" wrapText="1"/>
    </xf>
    <xf numFmtId="0" fontId="21" fillId="0" borderId="4" xfId="0" applyFont="1" applyFill="1" applyBorder="1" applyAlignment="1"/>
    <xf numFmtId="0" fontId="43" fillId="2" borderId="59" xfId="0" applyFont="1" applyFill="1" applyBorder="1" applyAlignment="1">
      <alignment horizontal="center" vertical="top"/>
    </xf>
    <xf numFmtId="0" fontId="8" fillId="0" borderId="59" xfId="0" applyFont="1" applyBorder="1" applyAlignment="1"/>
    <xf numFmtId="0" fontId="43" fillId="2" borderId="59" xfId="0" applyFont="1" applyFill="1" applyBorder="1" applyAlignment="1"/>
    <xf numFmtId="0" fontId="43" fillId="2" borderId="22" xfId="0" quotePrefix="1" applyFont="1" applyFill="1" applyBorder="1" applyAlignment="1">
      <alignment horizontal="center"/>
    </xf>
    <xf numFmtId="0" fontId="13" fillId="0" borderId="19" xfId="0" applyFont="1" applyBorder="1"/>
    <xf numFmtId="3" fontId="43" fillId="2" borderId="23" xfId="16" quotePrefix="1" applyNumberFormat="1" applyFont="1" applyFill="1" applyBorder="1" applyAlignment="1"/>
    <xf numFmtId="3" fontId="8" fillId="0" borderId="35" xfId="16" applyNumberFormat="1" applyFont="1" applyBorder="1" applyAlignment="1">
      <alignment horizontal="right"/>
    </xf>
    <xf numFmtId="3" fontId="43" fillId="2" borderId="47" xfId="16" applyNumberFormat="1" applyFont="1" applyFill="1" applyBorder="1" applyAlignment="1"/>
    <xf numFmtId="166" fontId="8" fillId="0" borderId="9" xfId="45" applyNumberFormat="1" applyFont="1" applyBorder="1" applyAlignment="1"/>
    <xf numFmtId="0" fontId="32" fillId="0" borderId="56" xfId="0" applyFont="1" applyFill="1" applyBorder="1" applyAlignment="1">
      <alignment wrapText="1"/>
    </xf>
    <xf numFmtId="0" fontId="28" fillId="2" borderId="52" xfId="0" applyFont="1" applyFill="1" applyBorder="1" applyAlignment="1">
      <alignment horizontal="center"/>
    </xf>
    <xf numFmtId="0" fontId="28" fillId="2" borderId="55" xfId="0" applyFont="1" applyFill="1" applyBorder="1" applyAlignment="1">
      <alignment horizontal="center"/>
    </xf>
    <xf numFmtId="0" fontId="51" fillId="0" borderId="0" xfId="0" applyFont="1" applyBorder="1"/>
    <xf numFmtId="0" fontId="51" fillId="0" borderId="26" xfId="0" applyFont="1" applyBorder="1"/>
    <xf numFmtId="0" fontId="19" fillId="0" borderId="1" xfId="0" applyFont="1" applyBorder="1" applyAlignment="1"/>
    <xf numFmtId="0" fontId="19" fillId="0" borderId="2" xfId="0" applyFont="1" applyBorder="1" applyAlignment="1"/>
    <xf numFmtId="0" fontId="19" fillId="0" borderId="6" xfId="0" applyFont="1" applyBorder="1" applyAlignment="1"/>
    <xf numFmtId="0" fontId="52" fillId="0" borderId="0" xfId="0" applyFont="1" applyBorder="1"/>
    <xf numFmtId="3" fontId="43" fillId="2" borderId="26" xfId="0" applyNumberFormat="1" applyFont="1" applyFill="1" applyBorder="1" applyAlignment="1"/>
    <xf numFmtId="0" fontId="53" fillId="0" borderId="4" xfId="16" applyFont="1" applyBorder="1"/>
    <xf numFmtId="0" fontId="17" fillId="0" borderId="0" xfId="0" applyFont="1" applyAlignment="1">
      <alignment wrapText="1"/>
    </xf>
    <xf numFmtId="3" fontId="19" fillId="0" borderId="43" xfId="16" applyNumberFormat="1" applyFont="1" applyBorder="1" applyAlignment="1">
      <alignment horizontal="right"/>
    </xf>
    <xf numFmtId="0" fontId="39" fillId="0" borderId="0" xfId="0" applyFont="1" applyAlignment="1">
      <alignment wrapText="1"/>
    </xf>
    <xf numFmtId="2" fontId="13" fillId="0" borderId="0" xfId="45" applyNumberFormat="1" applyFont="1"/>
    <xf numFmtId="0" fontId="21" fillId="0" borderId="20" xfId="0" applyFont="1" applyBorder="1"/>
    <xf numFmtId="3" fontId="8" fillId="0" borderId="37" xfId="16" applyNumberFormat="1" applyFont="1" applyBorder="1" applyAlignment="1">
      <alignment horizontal="right"/>
    </xf>
    <xf numFmtId="3" fontId="43" fillId="2" borderId="53" xfId="16" applyNumberFormat="1" applyFont="1" applyFill="1" applyBorder="1" applyAlignment="1">
      <alignment horizontal="right"/>
    </xf>
    <xf numFmtId="0" fontId="43" fillId="2" borderId="60" xfId="16" applyFont="1" applyFill="1" applyBorder="1" applyAlignment="1">
      <alignment horizontal="center" wrapText="1"/>
    </xf>
    <xf numFmtId="166" fontId="8" fillId="0" borderId="11" xfId="16" applyNumberFormat="1" applyFont="1" applyBorder="1" applyAlignment="1">
      <alignment horizontal="right"/>
    </xf>
    <xf numFmtId="0" fontId="16" fillId="0" borderId="0" xfId="0" applyFont="1" applyBorder="1" applyAlignment="1"/>
    <xf numFmtId="0" fontId="43" fillId="2" borderId="26" xfId="0" applyFont="1" applyFill="1" applyBorder="1" applyAlignment="1">
      <alignment horizontal="center" vertical="top"/>
    </xf>
    <xf numFmtId="0" fontId="8" fillId="0" borderId="4" xfId="0" applyNumberFormat="1" applyFont="1" applyBorder="1" applyAlignment="1"/>
    <xf numFmtId="0" fontId="51" fillId="0" borderId="19" xfId="0" applyFont="1" applyBorder="1"/>
    <xf numFmtId="0" fontId="21" fillId="0" borderId="0" xfId="1" applyFont="1" applyFill="1" applyBorder="1" applyAlignment="1">
      <alignment vertical="top" wrapText="1"/>
    </xf>
    <xf numFmtId="0" fontId="16" fillId="0" borderId="0" xfId="0" applyFont="1" applyAlignment="1"/>
    <xf numFmtId="0" fontId="21" fillId="0" borderId="20" xfId="0" applyFont="1" applyBorder="1"/>
    <xf numFmtId="0" fontId="43" fillId="2" borderId="54" xfId="16" applyFont="1" applyFill="1" applyBorder="1" applyAlignment="1">
      <alignment horizontal="center" wrapText="1"/>
    </xf>
    <xf numFmtId="0" fontId="43" fillId="2" borderId="56" xfId="16" applyFont="1" applyFill="1" applyBorder="1" applyAlignment="1">
      <alignment horizontal="center" wrapText="1"/>
    </xf>
    <xf numFmtId="0" fontId="43" fillId="2" borderId="55" xfId="16" applyFont="1" applyFill="1" applyBorder="1" applyAlignment="1">
      <alignment horizontal="center" wrapText="1"/>
    </xf>
    <xf numFmtId="0" fontId="43" fillId="2" borderId="56" xfId="16" applyFont="1" applyFill="1" applyBorder="1" applyAlignment="1">
      <alignment horizontal="center" wrapText="1"/>
    </xf>
    <xf numFmtId="0" fontId="43" fillId="2" borderId="61" xfId="16" applyFont="1" applyFill="1" applyBorder="1" applyAlignment="1">
      <alignment horizontal="center" wrapText="1"/>
    </xf>
    <xf numFmtId="168" fontId="16" fillId="0" borderId="0" xfId="15" applyNumberFormat="1" applyFont="1"/>
    <xf numFmtId="166" fontId="8" fillId="0" borderId="62" xfId="16" applyNumberFormat="1" applyFont="1" applyBorder="1" applyAlignment="1">
      <alignment horizontal="right"/>
    </xf>
    <xf numFmtId="166" fontId="8" fillId="0" borderId="62" xfId="45" applyNumberFormat="1" applyFont="1" applyBorder="1" applyAlignment="1"/>
    <xf numFmtId="166" fontId="8" fillId="0" borderId="11" xfId="45" applyNumberFormat="1" applyFont="1" applyBorder="1" applyAlignment="1"/>
    <xf numFmtId="166" fontId="43" fillId="2" borderId="63" xfId="45" applyNumberFormat="1" applyFont="1" applyFill="1" applyBorder="1" applyAlignment="1"/>
    <xf numFmtId="0" fontId="16" fillId="0" borderId="0" xfId="0" applyFont="1" applyBorder="1" applyAlignment="1"/>
    <xf numFmtId="3" fontId="24" fillId="0" borderId="43" xfId="0" applyNumberFormat="1" applyFont="1" applyBorder="1"/>
    <xf numFmtId="3" fontId="24" fillId="0" borderId="4" xfId="0" applyNumberFormat="1" applyFont="1" applyBorder="1" applyAlignment="1"/>
    <xf numFmtId="3" fontId="19" fillId="0" borderId="0" xfId="16" applyNumberFormat="1" applyFont="1" applyBorder="1" applyAlignment="1"/>
    <xf numFmtId="3" fontId="19" fillId="0" borderId="39" xfId="16" applyNumberFormat="1" applyFont="1" applyBorder="1" applyAlignment="1">
      <alignment horizontal="right"/>
    </xf>
    <xf numFmtId="0" fontId="21" fillId="0" borderId="55" xfId="1" applyFont="1" applyFill="1" applyBorder="1" applyAlignment="1">
      <alignment horizontal="center" vertical="top" wrapText="1"/>
    </xf>
    <xf numFmtId="0" fontId="21" fillId="0" borderId="56" xfId="1" applyFont="1" applyFill="1" applyBorder="1" applyAlignment="1">
      <alignment horizontal="center" vertical="top" wrapText="1"/>
    </xf>
    <xf numFmtId="0" fontId="17" fillId="0" borderId="0" xfId="1" applyFont="1" applyBorder="1" applyAlignment="1">
      <alignment horizontal="left" wrapText="1"/>
    </xf>
    <xf numFmtId="0" fontId="21" fillId="0" borderId="0" xfId="1" applyFont="1" applyAlignment="1">
      <alignment horizontal="left" vertical="top" wrapText="1"/>
    </xf>
    <xf numFmtId="0" fontId="21" fillId="0" borderId="54" xfId="1" applyFont="1" applyFill="1" applyBorder="1" applyAlignment="1">
      <alignment horizontal="center" vertical="top" wrapText="1"/>
    </xf>
    <xf numFmtId="0" fontId="20" fillId="0" borderId="0" xfId="1" applyFont="1" applyAlignment="1">
      <alignment horizontal="left"/>
    </xf>
    <xf numFmtId="0" fontId="21" fillId="0" borderId="0" xfId="3" applyFont="1" applyAlignment="1">
      <alignment horizontal="left" wrapText="1"/>
    </xf>
    <xf numFmtId="0" fontId="21" fillId="0" borderId="43" xfId="1" applyFont="1" applyFill="1" applyBorder="1" applyAlignment="1">
      <alignment horizontal="left" wrapText="1"/>
    </xf>
    <xf numFmtId="0" fontId="21" fillId="0" borderId="39" xfId="1" applyFont="1" applyFill="1" applyBorder="1" applyAlignment="1">
      <alignment horizontal="left" wrapText="1"/>
    </xf>
    <xf numFmtId="0" fontId="21" fillId="0" borderId="43" xfId="0" applyFont="1" applyBorder="1" applyAlignment="1">
      <alignment horizontal="left" wrapText="1"/>
    </xf>
    <xf numFmtId="0" fontId="21" fillId="0" borderId="39" xfId="0" applyFont="1" applyBorder="1" applyAlignment="1">
      <alignment horizontal="left" wrapText="1"/>
    </xf>
    <xf numFmtId="0" fontId="21" fillId="0" borderId="51" xfId="0" applyFont="1" applyFill="1" applyBorder="1" applyAlignment="1">
      <alignment horizontal="center" vertical="top" wrapText="1"/>
    </xf>
    <xf numFmtId="0" fontId="21" fillId="0" borderId="37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/>
    </xf>
    <xf numFmtId="0" fontId="24" fillId="0" borderId="0" xfId="1" applyFont="1" applyAlignment="1">
      <alignment horizontal="left" vertical="top" wrapText="1"/>
    </xf>
    <xf numFmtId="0" fontId="35" fillId="0" borderId="0" xfId="0" applyFont="1" applyBorder="1" applyAlignment="1">
      <alignment horizontal="left" wrapText="1"/>
    </xf>
    <xf numFmtId="0" fontId="30" fillId="0" borderId="35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30" fillId="0" borderId="46" xfId="0" applyFont="1" applyBorder="1" applyAlignment="1">
      <alignment horizontal="left" wrapText="1"/>
    </xf>
    <xf numFmtId="0" fontId="16" fillId="0" borderId="0" xfId="0" applyFont="1" applyAlignment="1"/>
    <xf numFmtId="0" fontId="21" fillId="0" borderId="54" xfId="0" applyFont="1" applyFill="1" applyBorder="1" applyAlignment="1">
      <alignment horizontal="left" wrapText="1"/>
    </xf>
    <xf numFmtId="0" fontId="21" fillId="0" borderId="56" xfId="0" applyFont="1" applyFill="1" applyBorder="1" applyAlignment="1">
      <alignment horizontal="left" wrapText="1"/>
    </xf>
    <xf numFmtId="0" fontId="21" fillId="0" borderId="44" xfId="0" applyFont="1" applyBorder="1" applyAlignment="1">
      <alignment horizontal="left" vertical="top" wrapText="1"/>
    </xf>
    <xf numFmtId="0" fontId="21" fillId="0" borderId="37" xfId="0" applyFont="1" applyBorder="1"/>
    <xf numFmtId="0" fontId="21" fillId="0" borderId="35" xfId="0" applyFont="1" applyBorder="1" applyAlignment="1">
      <alignment horizontal="left" vertical="top" wrapText="1"/>
    </xf>
    <xf numFmtId="0" fontId="21" fillId="0" borderId="20" xfId="0" applyFont="1" applyBorder="1"/>
    <xf numFmtId="0" fontId="17" fillId="0" borderId="51" xfId="0" applyFont="1" applyBorder="1" applyAlignment="1"/>
    <xf numFmtId="0" fontId="16" fillId="0" borderId="0" xfId="0" applyFont="1" applyBorder="1" applyAlignment="1"/>
    <xf numFmtId="0" fontId="38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left" wrapText="1"/>
    </xf>
    <xf numFmtId="0" fontId="8" fillId="0" borderId="15" xfId="0" applyFont="1" applyFill="1" applyBorder="1" applyAlignment="1">
      <alignment horizontal="left"/>
    </xf>
    <xf numFmtId="0" fontId="8" fillId="0" borderId="58" xfId="0" applyFont="1" applyFill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165" fontId="8" fillId="0" borderId="16" xfId="0" quotePrefix="1" applyNumberFormat="1" applyFont="1" applyFill="1" applyBorder="1" applyAlignment="1">
      <alignment horizontal="center"/>
    </xf>
    <xf numFmtId="165" fontId="8" fillId="0" borderId="19" xfId="0" quotePrefix="1" applyNumberFormat="1" applyFont="1" applyFill="1" applyBorder="1" applyAlignment="1">
      <alignment horizontal="center"/>
    </xf>
    <xf numFmtId="165" fontId="8" fillId="0" borderId="26" xfId="0" quotePrefix="1" applyNumberFormat="1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165" fontId="8" fillId="0" borderId="19" xfId="0" applyNumberFormat="1" applyFont="1" applyFill="1" applyBorder="1" applyAlignment="1">
      <alignment horizontal="center"/>
    </xf>
    <xf numFmtId="165" fontId="8" fillId="0" borderId="26" xfId="0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43" fillId="2" borderId="16" xfId="0" applyFont="1" applyFill="1" applyBorder="1" applyAlignment="1">
      <alignment horizontal="left"/>
    </xf>
    <xf numFmtId="0" fontId="43" fillId="2" borderId="26" xfId="0" applyFont="1" applyFill="1" applyBorder="1" applyAlignment="1">
      <alignment horizontal="left"/>
    </xf>
    <xf numFmtId="0" fontId="17" fillId="0" borderId="18" xfId="0" applyFont="1" applyBorder="1" applyAlignment="1">
      <alignment horizontal="left" wrapText="1"/>
    </xf>
    <xf numFmtId="0" fontId="8" fillId="0" borderId="32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11" fontId="8" fillId="0" borderId="14" xfId="0" applyNumberFormat="1" applyFont="1" applyBorder="1" applyAlignment="1">
      <alignment horizontal="center" wrapText="1"/>
    </xf>
    <xf numFmtId="11" fontId="8" fillId="0" borderId="14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32" fillId="0" borderId="41" xfId="0" applyFont="1" applyFill="1" applyBorder="1" applyAlignment="1">
      <alignment horizontal="center" wrapText="1"/>
    </xf>
    <xf numFmtId="0" fontId="32" fillId="0" borderId="55" xfId="0" applyFont="1" applyFill="1" applyBorder="1" applyAlignment="1">
      <alignment horizontal="center" wrapText="1"/>
    </xf>
    <xf numFmtId="0" fontId="32" fillId="0" borderId="56" xfId="0" applyFont="1" applyFill="1" applyBorder="1" applyAlignment="1">
      <alignment horizontal="center" wrapText="1"/>
    </xf>
    <xf numFmtId="0" fontId="32" fillId="0" borderId="54" xfId="0" applyFont="1" applyFill="1" applyBorder="1" applyAlignment="1">
      <alignment horizontal="center" wrapText="1"/>
    </xf>
    <xf numFmtId="0" fontId="21" fillId="0" borderId="55" xfId="0" applyFont="1" applyFill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0" fontId="18" fillId="0" borderId="46" xfId="0" applyFont="1" applyBorder="1" applyAlignment="1">
      <alignment horizontal="left"/>
    </xf>
    <xf numFmtId="0" fontId="43" fillId="2" borderId="41" xfId="16" applyFont="1" applyFill="1" applyBorder="1" applyAlignment="1">
      <alignment horizontal="center" wrapText="1"/>
    </xf>
    <xf numFmtId="0" fontId="43" fillId="2" borderId="38" xfId="16" applyFont="1" applyFill="1" applyBorder="1" applyAlignment="1">
      <alignment horizontal="center" wrapText="1"/>
    </xf>
    <xf numFmtId="0" fontId="43" fillId="2" borderId="15" xfId="16" applyFont="1" applyFill="1" applyBorder="1" applyAlignment="1">
      <alignment horizontal="center" wrapText="1"/>
    </xf>
    <xf numFmtId="0" fontId="18" fillId="0" borderId="0" xfId="0" applyFont="1" applyBorder="1" applyAlignment="1">
      <alignment horizontal="left"/>
    </xf>
    <xf numFmtId="0" fontId="43" fillId="2" borderId="35" xfId="16" applyFont="1" applyFill="1" applyBorder="1" applyAlignment="1">
      <alignment horizontal="center" wrapText="1"/>
    </xf>
    <xf numFmtId="0" fontId="43" fillId="2" borderId="54" xfId="16" applyFont="1" applyFill="1" applyBorder="1" applyAlignment="1">
      <alignment horizontal="center" wrapText="1"/>
    </xf>
    <xf numFmtId="0" fontId="43" fillId="2" borderId="55" xfId="16" applyFont="1" applyFill="1" applyBorder="1" applyAlignment="1">
      <alignment horizontal="center" wrapText="1"/>
    </xf>
    <xf numFmtId="0" fontId="43" fillId="2" borderId="56" xfId="16" applyFont="1" applyFill="1" applyBorder="1" applyAlignment="1">
      <alignment horizontal="center" wrapText="1"/>
    </xf>
    <xf numFmtId="0" fontId="43" fillId="2" borderId="46" xfId="16" applyFont="1" applyFill="1" applyBorder="1" applyAlignment="1">
      <alignment horizontal="center" wrapText="1"/>
    </xf>
    <xf numFmtId="0" fontId="43" fillId="2" borderId="44" xfId="16" applyFont="1" applyFill="1" applyBorder="1" applyAlignment="1">
      <alignment horizontal="center" wrapText="1"/>
    </xf>
    <xf numFmtId="0" fontId="8" fillId="0" borderId="27" xfId="16" applyFont="1" applyFill="1" applyBorder="1" applyAlignment="1">
      <alignment horizontal="center" wrapText="1"/>
    </xf>
    <xf numFmtId="0" fontId="8" fillId="0" borderId="28" xfId="16" applyFont="1" applyFill="1" applyBorder="1" applyAlignment="1">
      <alignment horizontal="center" wrapText="1"/>
    </xf>
    <xf numFmtId="0" fontId="8" fillId="0" borderId="29" xfId="16" applyFont="1" applyFill="1" applyBorder="1" applyAlignment="1">
      <alignment horizontal="center" wrapText="1"/>
    </xf>
    <xf numFmtId="0" fontId="43" fillId="2" borderId="10" xfId="0" applyFont="1" applyFill="1" applyBorder="1" applyAlignment="1">
      <alignment horizontal="center" vertical="top"/>
    </xf>
    <xf numFmtId="0" fontId="43" fillId="2" borderId="22" xfId="0" applyFont="1" applyFill="1" applyBorder="1" applyAlignment="1">
      <alignment horizontal="center" vertical="top"/>
    </xf>
    <xf numFmtId="0" fontId="19" fillId="0" borderId="11" xfId="0" applyNumberFormat="1" applyFont="1" applyBorder="1" applyAlignment="1"/>
    <xf numFmtId="0" fontId="8" fillId="0" borderId="64" xfId="0" applyFont="1" applyBorder="1" applyAlignment="1"/>
    <xf numFmtId="0" fontId="8" fillId="0" borderId="65" xfId="0" applyFont="1" applyBorder="1" applyAlignment="1"/>
    <xf numFmtId="3" fontId="43" fillId="2" borderId="6" xfId="0" applyNumberFormat="1" applyFont="1" applyFill="1" applyBorder="1" applyAlignment="1"/>
    <xf numFmtId="0" fontId="19" fillId="0" borderId="3" xfId="0" applyFont="1" applyBorder="1" applyAlignment="1"/>
  </cellXfs>
  <cellStyles count="49">
    <cellStyle name="Komma" xfId="15" builtinId="3"/>
    <cellStyle name="Komma 2" xfId="44" xr:uid="{00000000-0005-0000-0000-000001000000}"/>
    <cellStyle name="Normal" xfId="0" builtinId="0"/>
    <cellStyle name="Normal 10" xfId="5" xr:uid="{00000000-0005-0000-0000-000003000000}"/>
    <cellStyle name="Normal 10 2" xfId="17" xr:uid="{00000000-0005-0000-0000-000004000000}"/>
    <cellStyle name="Normal 10 3" xfId="18" xr:uid="{00000000-0005-0000-0000-000005000000}"/>
    <cellStyle name="Normal 11" xfId="6" xr:uid="{00000000-0005-0000-0000-000006000000}"/>
    <cellStyle name="Normal 11 2" xfId="19" xr:uid="{00000000-0005-0000-0000-000007000000}"/>
    <cellStyle name="Normal 11 3" xfId="20" xr:uid="{00000000-0005-0000-0000-000008000000}"/>
    <cellStyle name="Normal 12" xfId="7" xr:uid="{00000000-0005-0000-0000-000009000000}"/>
    <cellStyle name="Normal 12 2" xfId="21" xr:uid="{00000000-0005-0000-0000-00000A000000}"/>
    <cellStyle name="Normal 12 3" xfId="22" xr:uid="{00000000-0005-0000-0000-00000B000000}"/>
    <cellStyle name="Normal 13" xfId="47" xr:uid="{96CEF304-461D-4BD7-9B20-724A73964822}"/>
    <cellStyle name="Normal 14" xfId="8" xr:uid="{00000000-0005-0000-0000-00000C000000}"/>
    <cellStyle name="Normal 14 2" xfId="23" xr:uid="{00000000-0005-0000-0000-00000D000000}"/>
    <cellStyle name="Normal 14 3" xfId="24" xr:uid="{00000000-0005-0000-0000-00000E000000}"/>
    <cellStyle name="Normal 15" xfId="9" xr:uid="{00000000-0005-0000-0000-00000F000000}"/>
    <cellStyle name="Normal 15 2" xfId="25" xr:uid="{00000000-0005-0000-0000-000010000000}"/>
    <cellStyle name="Normal 15 3" xfId="26" xr:uid="{00000000-0005-0000-0000-000011000000}"/>
    <cellStyle name="Normal 16" xfId="10" xr:uid="{00000000-0005-0000-0000-000012000000}"/>
    <cellStyle name="Normal 16 2" xfId="27" xr:uid="{00000000-0005-0000-0000-000013000000}"/>
    <cellStyle name="Normal 16 3" xfId="28" xr:uid="{00000000-0005-0000-0000-000014000000}"/>
    <cellStyle name="Normal 17" xfId="2" xr:uid="{00000000-0005-0000-0000-000015000000}"/>
    <cellStyle name="Normal 17 2" xfId="16" xr:uid="{00000000-0005-0000-0000-000016000000}"/>
    <cellStyle name="Normal 18" xfId="48" xr:uid="{CDCB7E33-67C8-4ECC-86CC-7B601230B822}"/>
    <cellStyle name="Normal 2" xfId="1" xr:uid="{00000000-0005-0000-0000-000017000000}"/>
    <cellStyle name="Normal 2 2" xfId="29" xr:uid="{00000000-0005-0000-0000-000018000000}"/>
    <cellStyle name="Normal 3" xfId="30" xr:uid="{00000000-0005-0000-0000-000019000000}"/>
    <cellStyle name="Normal 4" xfId="31" xr:uid="{00000000-0005-0000-0000-00001A000000}"/>
    <cellStyle name="Normal 5" xfId="42" xr:uid="{00000000-0005-0000-0000-00001B000000}"/>
    <cellStyle name="Normal 5 2" xfId="43" xr:uid="{00000000-0005-0000-0000-00001C000000}"/>
    <cellStyle name="Normal 6" xfId="11" xr:uid="{00000000-0005-0000-0000-00001D000000}"/>
    <cellStyle name="Normal 6 2" xfId="32" xr:uid="{00000000-0005-0000-0000-00001E000000}"/>
    <cellStyle name="Normal 6 3" xfId="33" xr:uid="{00000000-0005-0000-0000-00001F000000}"/>
    <cellStyle name="Normal 7" xfId="12" xr:uid="{00000000-0005-0000-0000-000020000000}"/>
    <cellStyle name="Normal 7 2" xfId="34" xr:uid="{00000000-0005-0000-0000-000021000000}"/>
    <cellStyle name="Normal 7 3" xfId="35" xr:uid="{00000000-0005-0000-0000-000022000000}"/>
    <cellStyle name="Normal 8" xfId="13" xr:uid="{00000000-0005-0000-0000-000023000000}"/>
    <cellStyle name="Normal 8 2" xfId="36" xr:uid="{00000000-0005-0000-0000-000024000000}"/>
    <cellStyle name="Normal 8 3" xfId="37" xr:uid="{00000000-0005-0000-0000-000025000000}"/>
    <cellStyle name="Normal 9" xfId="14" xr:uid="{00000000-0005-0000-0000-000026000000}"/>
    <cellStyle name="Normal 9 2" xfId="38" xr:uid="{00000000-0005-0000-0000-000027000000}"/>
    <cellStyle name="Normal 9 3" xfId="39" xr:uid="{00000000-0005-0000-0000-000028000000}"/>
    <cellStyle name="Normal_Andel_Fangst_Pop_2003_2016" xfId="46" xr:uid="{00000000-0005-0000-0000-000029000000}"/>
    <cellStyle name="Normal_Info_Definisjoner" xfId="3" xr:uid="{00000000-0005-0000-0000-00002A000000}"/>
    <cellStyle name="Prosent" xfId="45" builtinId="5"/>
    <cellStyle name="Prosent 2" xfId="4" xr:uid="{00000000-0005-0000-0000-00002C000000}"/>
    <cellStyle name="Tusenskille 2" xfId="40" xr:uid="{00000000-0005-0000-0000-00002D000000}"/>
    <cellStyle name="Tusenskille 3" xfId="41" xr:uid="{00000000-0005-0000-0000-00002E000000}"/>
  </cellStyles>
  <dxfs count="0"/>
  <tableStyles count="0" defaultTableStyle="TableStyleMedium9" defaultPivotStyle="PivotStyleLight16"/>
  <colors>
    <mruColors>
      <color rgb="FF23AEB4"/>
      <color rgb="FF14406B"/>
      <color rgb="FFCBD7ED"/>
      <color rgb="FFE8EBFC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workbookViewId="0">
      <selection sqref="A1:G1"/>
    </sheetView>
  </sheetViews>
  <sheetFormatPr baseColWidth="10" defaultColWidth="11.42578125" defaultRowHeight="14.25" x14ac:dyDescent="0.2"/>
  <cols>
    <col min="1" max="1" width="17.85546875" style="17" customWidth="1"/>
    <col min="2" max="7" width="14.42578125" style="17" customWidth="1"/>
    <col min="8" max="8" width="13.140625" style="17" customWidth="1"/>
    <col min="9" max="16384" width="11.42578125" style="17"/>
  </cols>
  <sheetData>
    <row r="1" spans="1:8" ht="29.25" customHeight="1" x14ac:dyDescent="0.35">
      <c r="A1" s="432" t="s">
        <v>117</v>
      </c>
      <c r="B1" s="432"/>
      <c r="C1" s="432"/>
      <c r="D1" s="432"/>
      <c r="E1" s="432"/>
      <c r="F1" s="432"/>
      <c r="G1" s="432"/>
    </row>
    <row r="2" spans="1:8" ht="25.5" x14ac:dyDescent="0.35">
      <c r="A2" s="15" t="s">
        <v>140</v>
      </c>
      <c r="B2" s="18"/>
      <c r="C2" s="18"/>
      <c r="D2" s="18"/>
      <c r="E2" s="18"/>
      <c r="F2" s="18"/>
      <c r="G2" s="18"/>
    </row>
    <row r="3" spans="1:8" ht="15" x14ac:dyDescent="0.25">
      <c r="A3" s="19"/>
    </row>
    <row r="4" spans="1:8" x14ac:dyDescent="0.2">
      <c r="A4" s="20" t="s">
        <v>50</v>
      </c>
    </row>
    <row r="5" spans="1:8" x14ac:dyDescent="0.2">
      <c r="A5" s="17" t="s">
        <v>119</v>
      </c>
    </row>
    <row r="6" spans="1:8" x14ac:dyDescent="0.2">
      <c r="A6" s="17" t="s">
        <v>120</v>
      </c>
    </row>
    <row r="7" spans="1:8" x14ac:dyDescent="0.2">
      <c r="A7" s="17" t="s">
        <v>121</v>
      </c>
    </row>
    <row r="9" spans="1:8" x14ac:dyDescent="0.2">
      <c r="A9" s="20" t="s">
        <v>123</v>
      </c>
    </row>
    <row r="10" spans="1:8" ht="15" x14ac:dyDescent="0.25">
      <c r="A10" s="21" t="s">
        <v>124</v>
      </c>
    </row>
    <row r="11" spans="1:8" ht="102.75" customHeight="1" x14ac:dyDescent="0.25">
      <c r="A11" s="441" t="s">
        <v>115</v>
      </c>
      <c r="B11" s="441"/>
      <c r="C11" s="441"/>
      <c r="D11" s="441"/>
      <c r="E11" s="441"/>
      <c r="F11" s="441"/>
      <c r="G11" s="441"/>
      <c r="H11" s="22"/>
    </row>
    <row r="12" spans="1:8" ht="15" x14ac:dyDescent="0.25">
      <c r="A12" s="23"/>
      <c r="B12" s="24"/>
      <c r="C12" s="24"/>
      <c r="D12" s="24"/>
      <c r="E12" s="24"/>
      <c r="F12" s="24"/>
      <c r="H12" s="22"/>
    </row>
    <row r="13" spans="1:8" ht="15" x14ac:dyDescent="0.25">
      <c r="A13" s="21" t="s">
        <v>125</v>
      </c>
      <c r="B13" s="25"/>
      <c r="C13" s="25"/>
      <c r="D13" s="25"/>
      <c r="E13" s="25"/>
      <c r="F13" s="25"/>
      <c r="H13" s="22"/>
    </row>
    <row r="14" spans="1:8" ht="61.5" customHeight="1" x14ac:dyDescent="0.25">
      <c r="A14" s="441" t="s">
        <v>132</v>
      </c>
      <c r="B14" s="441"/>
      <c r="C14" s="441"/>
      <c r="D14" s="441"/>
      <c r="E14" s="441"/>
      <c r="F14" s="441"/>
      <c r="G14" s="441"/>
      <c r="H14" s="22"/>
    </row>
    <row r="15" spans="1:8" ht="15" x14ac:dyDescent="0.25">
      <c r="A15" s="26"/>
      <c r="B15" s="26"/>
      <c r="C15" s="26"/>
      <c r="D15" s="26"/>
      <c r="E15" s="26"/>
      <c r="F15" s="26"/>
      <c r="G15" s="26"/>
      <c r="H15" s="22"/>
    </row>
    <row r="16" spans="1:8" ht="15" x14ac:dyDescent="0.25">
      <c r="A16" s="21" t="s">
        <v>126</v>
      </c>
      <c r="B16" s="26"/>
      <c r="C16" s="26"/>
      <c r="D16" s="26"/>
      <c r="E16" s="26"/>
      <c r="F16" s="26"/>
      <c r="G16" s="26"/>
      <c r="H16" s="22"/>
    </row>
    <row r="17" spans="1:8" ht="90.75" customHeight="1" x14ac:dyDescent="0.25">
      <c r="A17" s="441" t="s">
        <v>133</v>
      </c>
      <c r="B17" s="441"/>
      <c r="C17" s="441"/>
      <c r="D17" s="441"/>
      <c r="E17" s="441"/>
      <c r="F17" s="441"/>
      <c r="G17" s="441"/>
      <c r="H17" s="22"/>
    </row>
    <row r="18" spans="1:8" ht="15" x14ac:dyDescent="0.25">
      <c r="A18" s="26"/>
      <c r="B18" s="26"/>
      <c r="C18" s="26"/>
      <c r="D18" s="26"/>
      <c r="E18" s="26"/>
      <c r="F18" s="26"/>
      <c r="G18" s="26"/>
      <c r="H18" s="22"/>
    </row>
    <row r="19" spans="1:8" ht="15" x14ac:dyDescent="0.25">
      <c r="A19" s="21" t="s">
        <v>135</v>
      </c>
      <c r="B19" s="26"/>
      <c r="C19" s="26"/>
      <c r="D19" s="26"/>
      <c r="E19" s="26"/>
      <c r="F19" s="26"/>
      <c r="G19" s="26"/>
      <c r="H19" s="22"/>
    </row>
    <row r="20" spans="1:8" ht="36" customHeight="1" x14ac:dyDescent="0.25">
      <c r="A20" s="441" t="s">
        <v>137</v>
      </c>
      <c r="B20" s="441"/>
      <c r="C20" s="441"/>
      <c r="D20" s="441"/>
      <c r="E20" s="441"/>
      <c r="F20" s="441"/>
      <c r="G20" s="441"/>
      <c r="H20" s="22"/>
    </row>
    <row r="22" spans="1:8" x14ac:dyDescent="0.2">
      <c r="A22" s="20" t="s">
        <v>52</v>
      </c>
    </row>
    <row r="23" spans="1:8" ht="34.5" customHeight="1" x14ac:dyDescent="0.2">
      <c r="A23" s="430" t="s">
        <v>77</v>
      </c>
      <c r="B23" s="430"/>
      <c r="C23" s="430"/>
      <c r="D23" s="430"/>
      <c r="E23" s="430"/>
      <c r="F23" s="430"/>
      <c r="G23" s="430"/>
    </row>
    <row r="24" spans="1:8" x14ac:dyDescent="0.2">
      <c r="A24" s="27"/>
      <c r="B24" s="27"/>
      <c r="C24" s="27"/>
      <c r="D24" s="27"/>
      <c r="E24" s="27"/>
      <c r="F24" s="27"/>
    </row>
    <row r="25" spans="1:8" ht="30.75" customHeight="1" x14ac:dyDescent="0.2">
      <c r="A25" s="430" t="s">
        <v>78</v>
      </c>
      <c r="B25" s="430"/>
      <c r="C25" s="430"/>
      <c r="D25" s="430"/>
      <c r="E25" s="430"/>
      <c r="F25" s="430"/>
      <c r="G25" s="430"/>
    </row>
    <row r="27" spans="1:8" s="31" customFormat="1" ht="15" x14ac:dyDescent="0.25">
      <c r="A27" s="28" t="s">
        <v>72</v>
      </c>
      <c r="B27" s="29"/>
      <c r="C27" s="30"/>
    </row>
    <row r="28" spans="1:8" s="31" customFormat="1" ht="15.75" customHeight="1" x14ac:dyDescent="0.2">
      <c r="A28" s="436" t="s">
        <v>44</v>
      </c>
      <c r="B28" s="438" t="s">
        <v>141</v>
      </c>
      <c r="C28" s="438"/>
      <c r="D28" s="438"/>
      <c r="E28" s="438"/>
      <c r="F28" s="438"/>
      <c r="G28" s="439"/>
    </row>
    <row r="29" spans="1:8" s="31" customFormat="1" ht="15.75" customHeight="1" x14ac:dyDescent="0.25">
      <c r="A29" s="437"/>
      <c r="B29" s="32">
        <v>2003</v>
      </c>
      <c r="C29" s="33">
        <v>2004</v>
      </c>
      <c r="D29" s="33">
        <v>2005</v>
      </c>
      <c r="E29" s="32">
        <v>2006</v>
      </c>
      <c r="F29" s="32">
        <v>2007</v>
      </c>
      <c r="G29" s="33">
        <v>2008</v>
      </c>
      <c r="H29" s="34"/>
    </row>
    <row r="30" spans="1:8" s="31" customFormat="1" ht="15.75" customHeight="1" x14ac:dyDescent="0.2">
      <c r="A30" s="35" t="s">
        <v>73</v>
      </c>
      <c r="B30" s="36">
        <v>214000</v>
      </c>
      <c r="C30" s="37">
        <v>251900</v>
      </c>
      <c r="D30" s="37">
        <v>296700</v>
      </c>
      <c r="E30" s="38">
        <v>314800</v>
      </c>
      <c r="F30" s="39">
        <v>310400</v>
      </c>
      <c r="G30" s="40">
        <v>304500</v>
      </c>
    </row>
    <row r="31" spans="1:8" s="31" customFormat="1" ht="15.75" customHeight="1" x14ac:dyDescent="0.2">
      <c r="A31" s="41" t="s">
        <v>74</v>
      </c>
      <c r="B31" s="42">
        <v>385000</v>
      </c>
      <c r="C31" s="43">
        <v>453400</v>
      </c>
      <c r="D31" s="43">
        <v>534100</v>
      </c>
      <c r="E31" s="44">
        <v>566700</v>
      </c>
      <c r="F31" s="45">
        <v>558800</v>
      </c>
      <c r="G31" s="46">
        <v>548200</v>
      </c>
    </row>
    <row r="32" spans="1:8" s="31" customFormat="1" ht="15.75" customHeight="1" x14ac:dyDescent="0.2">
      <c r="A32" s="41" t="s">
        <v>75</v>
      </c>
      <c r="B32" s="42">
        <v>470800</v>
      </c>
      <c r="C32" s="43">
        <v>554100</v>
      </c>
      <c r="D32" s="43">
        <v>652700</v>
      </c>
      <c r="E32" s="44">
        <v>692500</v>
      </c>
      <c r="F32" s="45">
        <v>682800</v>
      </c>
      <c r="G32" s="46">
        <v>669800</v>
      </c>
    </row>
    <row r="33" spans="1:8" s="31" customFormat="1" ht="15.75" customHeight="1" x14ac:dyDescent="0.2">
      <c r="A33" s="47" t="s">
        <v>76</v>
      </c>
      <c r="B33" s="48">
        <v>599200</v>
      </c>
      <c r="C33" s="49">
        <v>705300</v>
      </c>
      <c r="D33" s="49">
        <v>830800</v>
      </c>
      <c r="E33" s="50">
        <v>881500</v>
      </c>
      <c r="F33" s="51">
        <v>869200</v>
      </c>
      <c r="G33" s="52">
        <v>852700</v>
      </c>
    </row>
    <row r="34" spans="1:8" s="31" customFormat="1" x14ac:dyDescent="0.2">
      <c r="A34" s="440" t="s">
        <v>142</v>
      </c>
      <c r="B34" s="440"/>
      <c r="C34" s="440"/>
    </row>
    <row r="35" spans="1:8" s="31" customFormat="1" ht="16.5" x14ac:dyDescent="0.2">
      <c r="A35" s="53"/>
      <c r="B35" s="53"/>
      <c r="C35" s="53"/>
    </row>
    <row r="36" spans="1:8" ht="15" x14ac:dyDescent="0.25">
      <c r="A36" s="54" t="s">
        <v>194</v>
      </c>
    </row>
    <row r="37" spans="1:8" ht="15.75" customHeight="1" x14ac:dyDescent="0.2">
      <c r="A37" s="434" t="s">
        <v>44</v>
      </c>
      <c r="B37" s="427" t="s">
        <v>141</v>
      </c>
      <c r="C37" s="427"/>
      <c r="D37" s="427"/>
      <c r="E37" s="427"/>
      <c r="F37" s="427"/>
      <c r="G37" s="428"/>
    </row>
    <row r="38" spans="1:8" ht="15.75" customHeight="1" x14ac:dyDescent="0.25">
      <c r="A38" s="435"/>
      <c r="B38" s="55">
        <v>2009</v>
      </c>
      <c r="C38" s="56">
        <v>2010</v>
      </c>
      <c r="D38" s="57">
        <v>2011</v>
      </c>
      <c r="E38" s="57">
        <v>2012</v>
      </c>
      <c r="F38" s="55">
        <v>2013</v>
      </c>
      <c r="G38" s="57">
        <v>2014</v>
      </c>
    </row>
    <row r="39" spans="1:8" ht="15.75" customHeight="1" x14ac:dyDescent="0.2">
      <c r="A39" s="58" t="s">
        <v>51</v>
      </c>
      <c r="B39" s="59">
        <v>300000</v>
      </c>
      <c r="C39" s="60">
        <v>335000</v>
      </c>
      <c r="D39" s="61">
        <v>471000</v>
      </c>
      <c r="E39" s="61">
        <v>447000</v>
      </c>
      <c r="F39" s="62">
        <v>408000</v>
      </c>
      <c r="G39" s="61">
        <v>418000</v>
      </c>
    </row>
    <row r="40" spans="1:8" ht="15.75" customHeight="1" x14ac:dyDescent="0.2">
      <c r="A40" s="63" t="s">
        <v>53</v>
      </c>
      <c r="B40" s="59">
        <v>500000</v>
      </c>
      <c r="C40" s="60">
        <v>558000</v>
      </c>
      <c r="D40" s="61">
        <v>784000</v>
      </c>
      <c r="E40" s="61">
        <v>744000</v>
      </c>
      <c r="F40" s="62">
        <v>679000</v>
      </c>
      <c r="G40" s="61">
        <v>696000</v>
      </c>
    </row>
    <row r="41" spans="1:8" ht="15.75" customHeight="1" x14ac:dyDescent="0.2">
      <c r="A41" s="63" t="s">
        <v>54</v>
      </c>
      <c r="B41" s="59">
        <v>750000</v>
      </c>
      <c r="C41" s="60">
        <v>838000</v>
      </c>
      <c r="D41" s="61">
        <v>1177000</v>
      </c>
      <c r="E41" s="61">
        <v>1117000</v>
      </c>
      <c r="F41" s="62">
        <v>1020000</v>
      </c>
      <c r="G41" s="61">
        <v>1046000</v>
      </c>
    </row>
    <row r="42" spans="1:8" ht="15.75" customHeight="1" x14ac:dyDescent="0.2">
      <c r="A42" s="64" t="s">
        <v>55</v>
      </c>
      <c r="B42" s="65">
        <v>1500000</v>
      </c>
      <c r="C42" s="66">
        <v>1675000</v>
      </c>
      <c r="D42" s="67">
        <v>2353000</v>
      </c>
      <c r="E42" s="67">
        <v>2232000</v>
      </c>
      <c r="F42" s="68">
        <v>2038000</v>
      </c>
      <c r="G42" s="67">
        <v>2090000</v>
      </c>
    </row>
    <row r="43" spans="1:8" ht="15.75" customHeight="1" x14ac:dyDescent="0.2">
      <c r="A43" s="69"/>
      <c r="B43" s="70"/>
      <c r="C43" s="62"/>
      <c r="D43" s="62"/>
      <c r="E43" s="62"/>
      <c r="F43" s="62"/>
      <c r="G43" s="62"/>
      <c r="H43" s="62"/>
    </row>
    <row r="44" spans="1:8" ht="15.75" customHeight="1" x14ac:dyDescent="0.2">
      <c r="A44" s="434" t="s">
        <v>44</v>
      </c>
      <c r="B44" s="431" t="s">
        <v>143</v>
      </c>
      <c r="C44" s="427"/>
      <c r="D44" s="427"/>
      <c r="E44" s="427"/>
      <c r="F44" s="427"/>
      <c r="G44" s="428"/>
    </row>
    <row r="45" spans="1:8" ht="15.75" customHeight="1" x14ac:dyDescent="0.25">
      <c r="A45" s="435"/>
      <c r="B45" s="55">
        <v>2015</v>
      </c>
      <c r="C45" s="56">
        <v>2016</v>
      </c>
      <c r="D45" s="71">
        <v>2017</v>
      </c>
      <c r="E45" s="71">
        <v>2018</v>
      </c>
      <c r="F45" s="71">
        <v>2019</v>
      </c>
      <c r="G45" s="71">
        <v>2020</v>
      </c>
    </row>
    <row r="46" spans="1:8" ht="15.75" customHeight="1" x14ac:dyDescent="0.2">
      <c r="A46" s="58" t="s">
        <v>51</v>
      </c>
      <c r="B46" s="72">
        <v>485000</v>
      </c>
      <c r="C46" s="73">
        <v>606000</v>
      </c>
      <c r="D46" s="74">
        <v>514000</v>
      </c>
      <c r="E46" s="74">
        <v>550000</v>
      </c>
      <c r="F46" s="74">
        <v>635000</v>
      </c>
      <c r="G46" s="75">
        <v>633000</v>
      </c>
    </row>
    <row r="47" spans="1:8" ht="15.75" customHeight="1" x14ac:dyDescent="0.2">
      <c r="A47" s="63" t="s">
        <v>53</v>
      </c>
      <c r="B47" s="76">
        <v>807000</v>
      </c>
      <c r="C47" s="62">
        <v>1008000</v>
      </c>
      <c r="D47" s="61">
        <v>855000</v>
      </c>
      <c r="E47" s="61">
        <v>914000</v>
      </c>
      <c r="F47" s="61">
        <v>1056000</v>
      </c>
      <c r="G47" s="77">
        <v>1053000</v>
      </c>
    </row>
    <row r="48" spans="1:8" ht="15.75" customHeight="1" x14ac:dyDescent="0.2">
      <c r="A48" s="63" t="s">
        <v>54</v>
      </c>
      <c r="B48" s="76">
        <v>1214000</v>
      </c>
      <c r="C48" s="62">
        <v>1517000</v>
      </c>
      <c r="D48" s="61">
        <v>1287000</v>
      </c>
      <c r="E48" s="61">
        <v>1377000</v>
      </c>
      <c r="F48" s="61">
        <v>1592000</v>
      </c>
      <c r="G48" s="77">
        <v>1587000</v>
      </c>
    </row>
    <row r="49" spans="1:7" ht="15.75" customHeight="1" x14ac:dyDescent="0.2">
      <c r="A49" s="64" t="s">
        <v>55</v>
      </c>
      <c r="B49" s="78">
        <v>2425000</v>
      </c>
      <c r="C49" s="68">
        <v>3030000</v>
      </c>
      <c r="D49" s="67">
        <v>2572000</v>
      </c>
      <c r="E49" s="67">
        <v>2751000</v>
      </c>
      <c r="F49" s="67">
        <v>3173000</v>
      </c>
      <c r="G49" s="79">
        <v>3163000</v>
      </c>
    </row>
    <row r="50" spans="1:7" ht="15.75" customHeight="1" x14ac:dyDescent="0.2">
      <c r="A50" s="340"/>
      <c r="B50" s="62"/>
      <c r="C50" s="62"/>
      <c r="D50" s="62"/>
      <c r="E50" s="62"/>
      <c r="F50" s="62"/>
      <c r="G50" s="341"/>
    </row>
    <row r="51" spans="1:7" ht="15.75" customHeight="1" x14ac:dyDescent="0.2">
      <c r="A51" s="434" t="s">
        <v>44</v>
      </c>
      <c r="B51" s="431" t="s">
        <v>143</v>
      </c>
      <c r="C51" s="427"/>
      <c r="D51" s="427"/>
      <c r="E51" s="428"/>
      <c r="F51" s="409"/>
      <c r="G51" s="409"/>
    </row>
    <row r="52" spans="1:7" ht="15.75" customHeight="1" x14ac:dyDescent="0.25">
      <c r="A52" s="435"/>
      <c r="B52" s="71">
        <v>2021</v>
      </c>
      <c r="C52" s="374">
        <v>2022</v>
      </c>
      <c r="D52" s="71">
        <v>2023</v>
      </c>
      <c r="E52" s="71">
        <v>2024</v>
      </c>
      <c r="F52" s="62"/>
      <c r="G52" s="341"/>
    </row>
    <row r="53" spans="1:7" ht="15.75" customHeight="1" x14ac:dyDescent="0.2">
      <c r="A53" s="58" t="s">
        <v>51</v>
      </c>
      <c r="B53" s="72">
        <v>672000</v>
      </c>
      <c r="C53" s="72">
        <v>838000</v>
      </c>
      <c r="D53" s="61">
        <v>910000</v>
      </c>
      <c r="E53" s="61">
        <v>995000</v>
      </c>
      <c r="F53" s="62"/>
      <c r="G53" s="341"/>
    </row>
    <row r="54" spans="1:7" ht="15.75" customHeight="1" x14ac:dyDescent="0.2">
      <c r="A54" s="63" t="s">
        <v>53</v>
      </c>
      <c r="B54" s="76">
        <v>1118000</v>
      </c>
      <c r="C54" s="76">
        <v>1393000</v>
      </c>
      <c r="D54" s="61" t="s">
        <v>195</v>
      </c>
      <c r="E54" s="61">
        <v>1653000</v>
      </c>
      <c r="F54" s="62"/>
      <c r="G54" s="341"/>
    </row>
    <row r="55" spans="1:7" ht="15.75" customHeight="1" x14ac:dyDescent="0.2">
      <c r="A55" s="63" t="s">
        <v>54</v>
      </c>
      <c r="B55" s="76">
        <v>1685000</v>
      </c>
      <c r="C55" s="76">
        <v>2100000</v>
      </c>
      <c r="D55" s="61" t="s">
        <v>196</v>
      </c>
      <c r="E55" s="61">
        <v>2492000</v>
      </c>
      <c r="F55" s="62"/>
      <c r="G55" s="341"/>
    </row>
    <row r="56" spans="1:7" ht="15.75" customHeight="1" x14ac:dyDescent="0.2">
      <c r="A56" s="64" t="s">
        <v>55</v>
      </c>
      <c r="B56" s="78">
        <v>3358000</v>
      </c>
      <c r="C56" s="78">
        <v>4185000</v>
      </c>
      <c r="D56" s="67" t="s">
        <v>197</v>
      </c>
      <c r="E56" s="67">
        <v>4966000</v>
      </c>
      <c r="F56" s="62"/>
      <c r="G56" s="341"/>
    </row>
    <row r="57" spans="1:7" x14ac:dyDescent="0.2">
      <c r="A57" s="80" t="s">
        <v>142</v>
      </c>
    </row>
    <row r="58" spans="1:7" ht="81.75" customHeight="1" x14ac:dyDescent="0.2">
      <c r="A58" s="429" t="s">
        <v>144</v>
      </c>
      <c r="B58" s="429"/>
      <c r="C58" s="429"/>
      <c r="D58" s="429"/>
      <c r="E58" s="429"/>
      <c r="F58" s="429"/>
    </row>
    <row r="60" spans="1:7" x14ac:dyDescent="0.2">
      <c r="A60" s="20" t="s">
        <v>45</v>
      </c>
    </row>
    <row r="61" spans="1:7" ht="15" x14ac:dyDescent="0.25">
      <c r="A61" s="21" t="s">
        <v>46</v>
      </c>
    </row>
    <row r="62" spans="1:7" x14ac:dyDescent="0.2">
      <c r="A62" s="17" t="s">
        <v>116</v>
      </c>
    </row>
    <row r="63" spans="1:7" x14ac:dyDescent="0.2">
      <c r="A63" s="17" t="s">
        <v>112</v>
      </c>
    </row>
    <row r="64" spans="1:7" ht="15" x14ac:dyDescent="0.25">
      <c r="A64" s="81"/>
    </row>
    <row r="65" spans="1:7" ht="15" x14ac:dyDescent="0.25">
      <c r="A65" s="21" t="s">
        <v>47</v>
      </c>
    </row>
    <row r="66" spans="1:7" ht="15" x14ac:dyDescent="0.25">
      <c r="A66" s="82" t="s">
        <v>56</v>
      </c>
      <c r="B66" s="83"/>
      <c r="C66" s="83"/>
      <c r="D66" s="83"/>
      <c r="E66" s="83"/>
      <c r="F66" s="83"/>
    </row>
    <row r="67" spans="1:7" ht="30.75" customHeight="1" x14ac:dyDescent="0.2">
      <c r="A67" s="433" t="s">
        <v>114</v>
      </c>
      <c r="B67" s="433"/>
      <c r="C67" s="433"/>
      <c r="D67" s="433"/>
      <c r="E67" s="433"/>
      <c r="F67" s="433"/>
      <c r="G67" s="433"/>
    </row>
    <row r="68" spans="1:7" ht="15" x14ac:dyDescent="0.25">
      <c r="A68" s="82" t="s">
        <v>57</v>
      </c>
      <c r="B68" s="83"/>
      <c r="C68" s="83"/>
      <c r="D68" s="83"/>
      <c r="E68" s="83"/>
      <c r="F68" s="83"/>
    </row>
    <row r="69" spans="1:7" ht="30.75" customHeight="1" x14ac:dyDescent="0.2">
      <c r="A69" s="433" t="s">
        <v>110</v>
      </c>
      <c r="B69" s="433"/>
      <c r="C69" s="433"/>
      <c r="D69" s="433"/>
      <c r="E69" s="433"/>
      <c r="F69" s="433"/>
      <c r="G69" s="433"/>
    </row>
    <row r="70" spans="1:7" ht="15" x14ac:dyDescent="0.25">
      <c r="A70" s="82" t="s">
        <v>58</v>
      </c>
      <c r="B70" s="83"/>
      <c r="C70" s="83"/>
      <c r="D70" s="83"/>
      <c r="E70" s="83"/>
      <c r="F70" s="83"/>
    </row>
    <row r="71" spans="1:7" ht="16.5" customHeight="1" x14ac:dyDescent="0.2">
      <c r="A71" s="84" t="s">
        <v>136</v>
      </c>
      <c r="B71" s="83"/>
      <c r="C71" s="83"/>
      <c r="D71" s="83"/>
      <c r="E71" s="83"/>
      <c r="F71" s="83"/>
    </row>
    <row r="72" spans="1:7" ht="15" x14ac:dyDescent="0.25">
      <c r="A72" s="82" t="s">
        <v>59</v>
      </c>
      <c r="B72" s="83"/>
      <c r="C72" s="83"/>
      <c r="D72" s="83"/>
      <c r="E72" s="83"/>
      <c r="F72" s="83"/>
    </row>
    <row r="73" spans="1:7" ht="16.5" customHeight="1" x14ac:dyDescent="0.2">
      <c r="A73" s="85" t="s">
        <v>111</v>
      </c>
      <c r="B73" s="83"/>
      <c r="C73" s="83"/>
      <c r="D73" s="83"/>
      <c r="E73" s="83"/>
      <c r="F73" s="83"/>
    </row>
    <row r="74" spans="1:7" x14ac:dyDescent="0.2">
      <c r="A74" s="31"/>
      <c r="B74" s="83"/>
      <c r="C74" s="83"/>
      <c r="D74" s="83"/>
      <c r="E74" s="83"/>
      <c r="F74" s="83"/>
    </row>
    <row r="75" spans="1:7" ht="15" x14ac:dyDescent="0.25">
      <c r="A75" s="21" t="s">
        <v>48</v>
      </c>
    </row>
    <row r="76" spans="1:7" ht="63.75" customHeight="1" x14ac:dyDescent="0.2">
      <c r="A76" s="430" t="s">
        <v>138</v>
      </c>
      <c r="B76" s="430"/>
      <c r="C76" s="430"/>
      <c r="D76" s="430"/>
      <c r="E76" s="430"/>
      <c r="F76" s="430"/>
      <c r="G76" s="430"/>
    </row>
    <row r="77" spans="1:7" x14ac:dyDescent="0.2">
      <c r="A77" s="27"/>
      <c r="B77" s="27"/>
      <c r="C77" s="27"/>
      <c r="D77" s="27"/>
      <c r="E77" s="27"/>
      <c r="F77" s="27"/>
    </row>
    <row r="78" spans="1:7" ht="15" x14ac:dyDescent="0.25">
      <c r="A78" s="21" t="s">
        <v>49</v>
      </c>
    </row>
    <row r="79" spans="1:7" ht="47.25" customHeight="1" x14ac:dyDescent="0.2">
      <c r="A79" s="430" t="s">
        <v>139</v>
      </c>
      <c r="B79" s="430"/>
      <c r="C79" s="430"/>
      <c r="D79" s="430"/>
      <c r="E79" s="430"/>
      <c r="F79" s="430"/>
      <c r="G79" s="430"/>
    </row>
    <row r="80" spans="1:7" x14ac:dyDescent="0.2">
      <c r="A80" s="27"/>
      <c r="B80" s="27"/>
      <c r="C80" s="27"/>
      <c r="D80" s="27"/>
      <c r="E80" s="27"/>
      <c r="F80" s="27"/>
    </row>
  </sheetData>
  <mergeCells count="21">
    <mergeCell ref="A1:G1"/>
    <mergeCell ref="A67:G67"/>
    <mergeCell ref="A69:G69"/>
    <mergeCell ref="A37:A38"/>
    <mergeCell ref="A28:A29"/>
    <mergeCell ref="B28:G28"/>
    <mergeCell ref="A34:C34"/>
    <mergeCell ref="A11:G11"/>
    <mergeCell ref="A14:G14"/>
    <mergeCell ref="A23:G23"/>
    <mergeCell ref="A25:G25"/>
    <mergeCell ref="A17:G17"/>
    <mergeCell ref="A20:G20"/>
    <mergeCell ref="A51:A52"/>
    <mergeCell ref="B44:G44"/>
    <mergeCell ref="A44:A45"/>
    <mergeCell ref="B37:G37"/>
    <mergeCell ref="A58:F58"/>
    <mergeCell ref="A79:G79"/>
    <mergeCell ref="A76:G76"/>
    <mergeCell ref="B51:E51"/>
  </mergeCells>
  <pageMargins left="0.78740157480314965" right="0.78740157480314965" top="0.98425196850393704" bottom="0.98425196850393704" header="0.51181102362204722" footer="0.51181102362204722"/>
  <pageSetup paperSize="9" scale="8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0"/>
  <sheetViews>
    <sheetView workbookViewId="0">
      <selection sqref="A1:W1"/>
    </sheetView>
  </sheetViews>
  <sheetFormatPr baseColWidth="10" defaultColWidth="11.42578125" defaultRowHeight="15" x14ac:dyDescent="0.25"/>
  <cols>
    <col min="1" max="1" width="18.85546875" style="2" customWidth="1"/>
    <col min="2" max="23" width="10" style="2" customWidth="1"/>
    <col min="24" max="16384" width="11.42578125" style="2"/>
  </cols>
  <sheetData>
    <row r="1" spans="1:23" ht="31.5" customHeight="1" x14ac:dyDescent="0.3">
      <c r="A1" s="443" t="s">
        <v>198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</row>
    <row r="2" spans="1:23" ht="20.25" x14ac:dyDescent="0.3">
      <c r="A2" s="15" t="s">
        <v>140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3" s="5" customFormat="1" ht="15.75" customHeight="1" x14ac:dyDescent="0.25">
      <c r="A3" s="385"/>
      <c r="B3" s="33">
        <v>2003</v>
      </c>
      <c r="C3" s="33">
        <v>2004</v>
      </c>
      <c r="D3" s="33">
        <v>2005</v>
      </c>
      <c r="E3" s="33">
        <v>2006</v>
      </c>
      <c r="F3" s="33">
        <v>2007</v>
      </c>
      <c r="G3" s="33">
        <v>2008</v>
      </c>
      <c r="H3" s="33">
        <v>2009</v>
      </c>
      <c r="I3" s="386">
        <v>2010</v>
      </c>
      <c r="J3" s="386">
        <v>2011</v>
      </c>
      <c r="K3" s="386">
        <v>2012</v>
      </c>
      <c r="L3" s="386">
        <v>2013</v>
      </c>
      <c r="M3" s="386">
        <v>2014</v>
      </c>
      <c r="N3" s="386">
        <v>2015</v>
      </c>
      <c r="O3" s="387">
        <v>2016</v>
      </c>
      <c r="P3" s="386">
        <v>2017</v>
      </c>
      <c r="Q3" s="386">
        <v>2018</v>
      </c>
      <c r="R3" s="386">
        <v>2019</v>
      </c>
      <c r="S3" s="386">
        <v>2020</v>
      </c>
      <c r="T3" s="386">
        <v>2021</v>
      </c>
      <c r="U3" s="386">
        <v>2022</v>
      </c>
      <c r="V3" s="386">
        <v>2023</v>
      </c>
      <c r="W3" s="386">
        <v>2024</v>
      </c>
    </row>
    <row r="4" spans="1:23" x14ac:dyDescent="0.25">
      <c r="A4" s="88"/>
      <c r="B4" s="89"/>
      <c r="C4" s="89"/>
      <c r="D4" s="89"/>
      <c r="E4" s="89"/>
      <c r="F4" s="89"/>
      <c r="G4" s="89"/>
      <c r="H4" s="89"/>
      <c r="I4" s="89"/>
      <c r="J4" s="89"/>
      <c r="K4" s="90"/>
      <c r="L4" s="90"/>
      <c r="M4" s="90"/>
      <c r="N4" s="90"/>
      <c r="O4" s="91"/>
      <c r="P4" s="90"/>
      <c r="Q4" s="90"/>
      <c r="R4" s="90"/>
      <c r="S4" s="90"/>
      <c r="T4" s="90"/>
      <c r="U4" s="90"/>
      <c r="V4" s="90"/>
      <c r="W4" s="423"/>
    </row>
    <row r="5" spans="1:23" ht="15.75" customHeight="1" x14ac:dyDescent="0.25">
      <c r="A5" s="92" t="s">
        <v>14</v>
      </c>
      <c r="B5" s="93">
        <v>2056</v>
      </c>
      <c r="C5" s="93">
        <v>1913</v>
      </c>
      <c r="D5" s="93">
        <v>1678</v>
      </c>
      <c r="E5" s="93">
        <v>1652</v>
      </c>
      <c r="F5" s="93">
        <v>1709</v>
      </c>
      <c r="G5" s="93">
        <v>1716</v>
      </c>
      <c r="H5" s="93">
        <v>1776</v>
      </c>
      <c r="I5" s="93">
        <v>1731</v>
      </c>
      <c r="J5" s="93">
        <v>1525</v>
      </c>
      <c r="K5" s="93">
        <v>1565</v>
      </c>
      <c r="L5" s="93">
        <v>1451</v>
      </c>
      <c r="M5" s="93">
        <v>1748</v>
      </c>
      <c r="N5" s="93">
        <v>1672</v>
      </c>
      <c r="O5" s="94">
        <v>1630</v>
      </c>
      <c r="P5" s="93">
        <v>2060</v>
      </c>
      <c r="Q5" s="93">
        <v>2184</v>
      </c>
      <c r="R5" s="93">
        <v>1928</v>
      </c>
      <c r="S5" s="93">
        <v>1998</v>
      </c>
      <c r="T5" s="93">
        <v>1760</v>
      </c>
      <c r="U5" s="93">
        <v>1850</v>
      </c>
      <c r="V5" s="93">
        <v>1838</v>
      </c>
      <c r="W5" s="424">
        <v>1241</v>
      </c>
    </row>
    <row r="6" spans="1:23" x14ac:dyDescent="0.25">
      <c r="A6" s="9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P6" s="93"/>
      <c r="Q6" s="93"/>
      <c r="R6" s="93"/>
      <c r="S6" s="96"/>
      <c r="T6" s="96"/>
      <c r="U6" s="96"/>
      <c r="V6" s="96"/>
      <c r="W6" s="424"/>
    </row>
    <row r="7" spans="1:23" ht="15.75" customHeight="1" x14ac:dyDescent="0.25">
      <c r="A7" s="92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P7" s="93"/>
      <c r="Q7" s="93"/>
      <c r="R7" s="93"/>
      <c r="S7" s="96"/>
      <c r="T7" s="96"/>
      <c r="U7" s="96"/>
      <c r="V7" s="96"/>
      <c r="W7" s="424"/>
    </row>
    <row r="8" spans="1:23" ht="15.75" customHeight="1" x14ac:dyDescent="0.25">
      <c r="A8" s="92" t="s">
        <v>69</v>
      </c>
      <c r="B8" s="93">
        <v>772</v>
      </c>
      <c r="C8" s="93">
        <v>714</v>
      </c>
      <c r="D8" s="93">
        <v>575</v>
      </c>
      <c r="E8" s="93">
        <v>596</v>
      </c>
      <c r="F8" s="93">
        <v>719</v>
      </c>
      <c r="G8" s="93">
        <v>764</v>
      </c>
      <c r="H8" s="93">
        <v>780</v>
      </c>
      <c r="I8" s="93">
        <v>802</v>
      </c>
      <c r="J8" s="93">
        <v>664</v>
      </c>
      <c r="K8" s="93">
        <v>691</v>
      </c>
      <c r="L8" s="93">
        <v>606</v>
      </c>
      <c r="M8" s="93">
        <v>879</v>
      </c>
      <c r="N8" s="93">
        <v>845</v>
      </c>
      <c r="O8" s="94">
        <v>839</v>
      </c>
      <c r="P8" s="93">
        <v>1212</v>
      </c>
      <c r="Q8" s="93">
        <v>1350</v>
      </c>
      <c r="R8" s="93">
        <v>1113</v>
      </c>
      <c r="S8" s="93">
        <v>1179</v>
      </c>
      <c r="T8" s="93">
        <v>1031</v>
      </c>
      <c r="U8" s="93">
        <v>1090</v>
      </c>
      <c r="V8" s="93">
        <v>1065</v>
      </c>
      <c r="W8" s="424">
        <v>551</v>
      </c>
    </row>
    <row r="9" spans="1:23" ht="15.75" customHeight="1" x14ac:dyDescent="0.25">
      <c r="A9" s="92" t="s">
        <v>70</v>
      </c>
      <c r="B9" s="93">
        <v>1017</v>
      </c>
      <c r="C9" s="93">
        <v>945</v>
      </c>
      <c r="D9" s="93">
        <v>878</v>
      </c>
      <c r="E9" s="93">
        <v>839</v>
      </c>
      <c r="F9" s="93">
        <v>786</v>
      </c>
      <c r="G9" s="93">
        <v>753</v>
      </c>
      <c r="H9" s="93">
        <v>776</v>
      </c>
      <c r="I9" s="93">
        <v>692</v>
      </c>
      <c r="J9" s="93">
        <v>611</v>
      </c>
      <c r="K9" s="93">
        <v>631</v>
      </c>
      <c r="L9" s="93">
        <v>601</v>
      </c>
      <c r="M9" s="93">
        <v>635</v>
      </c>
      <c r="N9" s="93">
        <v>594</v>
      </c>
      <c r="O9" s="94">
        <v>568</v>
      </c>
      <c r="P9" s="93">
        <v>623</v>
      </c>
      <c r="Q9" s="93">
        <v>610</v>
      </c>
      <c r="R9" s="93">
        <v>589</v>
      </c>
      <c r="S9" s="93">
        <v>590</v>
      </c>
      <c r="T9" s="93">
        <v>492</v>
      </c>
      <c r="U9" s="93">
        <v>522</v>
      </c>
      <c r="V9" s="93">
        <v>524</v>
      </c>
      <c r="W9" s="424">
        <v>443</v>
      </c>
    </row>
    <row r="10" spans="1:23" ht="15.75" customHeight="1" x14ac:dyDescent="0.25">
      <c r="A10" s="92" t="s">
        <v>71</v>
      </c>
      <c r="B10" s="93">
        <v>267</v>
      </c>
      <c r="C10" s="93">
        <v>254</v>
      </c>
      <c r="D10" s="93">
        <v>225</v>
      </c>
      <c r="E10" s="93">
        <v>217</v>
      </c>
      <c r="F10" s="93">
        <v>204</v>
      </c>
      <c r="G10" s="93">
        <v>199</v>
      </c>
      <c r="H10" s="93">
        <v>220</v>
      </c>
      <c r="I10" s="93">
        <v>237</v>
      </c>
      <c r="J10" s="93">
        <v>250</v>
      </c>
      <c r="K10" s="93">
        <v>243</v>
      </c>
      <c r="L10" s="93">
        <v>244</v>
      </c>
      <c r="M10" s="93">
        <v>234</v>
      </c>
      <c r="N10" s="93">
        <v>233</v>
      </c>
      <c r="O10" s="94">
        <v>223</v>
      </c>
      <c r="P10" s="93">
        <v>225</v>
      </c>
      <c r="Q10" s="93">
        <v>224</v>
      </c>
      <c r="R10" s="93">
        <v>226</v>
      </c>
      <c r="S10" s="93">
        <v>229</v>
      </c>
      <c r="T10" s="93">
        <v>237</v>
      </c>
      <c r="U10" s="93">
        <v>238</v>
      </c>
      <c r="V10" s="93">
        <v>249</v>
      </c>
      <c r="W10" s="424">
        <v>247</v>
      </c>
    </row>
    <row r="11" spans="1:23" x14ac:dyDescent="0.25">
      <c r="A11" s="95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93"/>
      <c r="Q11" s="93"/>
      <c r="R11" s="93"/>
      <c r="S11" s="96"/>
      <c r="T11" s="96"/>
      <c r="U11" s="96"/>
      <c r="V11" s="96"/>
      <c r="W11" s="96"/>
    </row>
    <row r="12" spans="1:23" x14ac:dyDescent="0.25">
      <c r="A12" s="95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P12" s="93"/>
      <c r="Q12" s="93"/>
      <c r="R12" s="93"/>
      <c r="S12" s="96"/>
      <c r="T12" s="96"/>
      <c r="U12" s="96"/>
      <c r="V12" s="96"/>
      <c r="W12" s="96"/>
    </row>
    <row r="13" spans="1:23" ht="15.75" customHeight="1" x14ac:dyDescent="0.25">
      <c r="A13" s="92" t="s">
        <v>145</v>
      </c>
      <c r="B13" s="93">
        <v>1737</v>
      </c>
      <c r="C13" s="93">
        <v>1613</v>
      </c>
      <c r="D13" s="93">
        <v>1361</v>
      </c>
      <c r="E13" s="93">
        <v>1390</v>
      </c>
      <c r="F13" s="93">
        <v>1514</v>
      </c>
      <c r="G13" s="93">
        <v>1496</v>
      </c>
      <c r="H13" s="93">
        <v>1499</v>
      </c>
      <c r="I13" s="93">
        <v>1453</v>
      </c>
      <c r="J13" s="93">
        <v>1220</v>
      </c>
      <c r="K13" s="93">
        <v>1258</v>
      </c>
      <c r="L13" s="93">
        <v>1180</v>
      </c>
      <c r="M13" s="93">
        <v>1494</v>
      </c>
      <c r="N13" s="93">
        <v>1448</v>
      </c>
      <c r="O13" s="94">
        <v>1407</v>
      </c>
      <c r="P13" s="93">
        <v>1862</v>
      </c>
      <c r="Q13" s="93">
        <v>2001</v>
      </c>
      <c r="R13" s="93">
        <v>1743</v>
      </c>
      <c r="S13" s="93">
        <v>1758</v>
      </c>
      <c r="T13" s="93">
        <v>1522</v>
      </c>
      <c r="U13" s="93">
        <v>1596</v>
      </c>
      <c r="V13" s="93">
        <v>1608</v>
      </c>
      <c r="W13" s="93">
        <v>996</v>
      </c>
    </row>
    <row r="14" spans="1:23" x14ac:dyDescent="0.25">
      <c r="A14" s="95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4"/>
      <c r="P14" s="93"/>
      <c r="Q14" s="93"/>
      <c r="R14" s="93"/>
      <c r="S14" s="96"/>
      <c r="T14" s="96"/>
      <c r="U14" s="96"/>
      <c r="V14" s="96"/>
      <c r="W14" s="96"/>
    </row>
    <row r="15" spans="1:23" ht="15.75" customHeight="1" x14ac:dyDescent="0.25">
      <c r="A15" s="97" t="s">
        <v>146</v>
      </c>
      <c r="B15" s="98">
        <v>319</v>
      </c>
      <c r="C15" s="98">
        <v>300</v>
      </c>
      <c r="D15" s="98">
        <v>317</v>
      </c>
      <c r="E15" s="98">
        <v>262</v>
      </c>
      <c r="F15" s="98">
        <v>195</v>
      </c>
      <c r="G15" s="98">
        <v>220</v>
      </c>
      <c r="H15" s="98">
        <v>277</v>
      </c>
      <c r="I15" s="99">
        <v>278</v>
      </c>
      <c r="J15" s="99">
        <v>305</v>
      </c>
      <c r="K15" s="99">
        <v>307</v>
      </c>
      <c r="L15" s="99">
        <v>271</v>
      </c>
      <c r="M15" s="99">
        <v>254</v>
      </c>
      <c r="N15" s="99">
        <v>224</v>
      </c>
      <c r="O15" s="100">
        <v>223</v>
      </c>
      <c r="P15" s="99">
        <v>198</v>
      </c>
      <c r="Q15" s="99">
        <v>183</v>
      </c>
      <c r="R15" s="99">
        <v>185</v>
      </c>
      <c r="S15" s="99">
        <v>240</v>
      </c>
      <c r="T15" s="99">
        <v>238</v>
      </c>
      <c r="U15" s="99">
        <v>254</v>
      </c>
      <c r="V15" s="99">
        <v>230</v>
      </c>
      <c r="W15" s="99">
        <v>245</v>
      </c>
    </row>
    <row r="16" spans="1:23" ht="14.25" customHeight="1" x14ac:dyDescent="0.25">
      <c r="A16" s="442" t="s">
        <v>147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2"/>
      <c r="L16" s="31"/>
      <c r="M16" s="31"/>
      <c r="N16" s="31"/>
      <c r="O16" s="31"/>
      <c r="P16" s="31"/>
      <c r="Q16" s="31"/>
      <c r="R16" s="31"/>
      <c r="S16" s="31"/>
    </row>
    <row r="17" spans="1:19" x14ac:dyDescent="0.25">
      <c r="A17" s="101" t="s">
        <v>148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31"/>
      <c r="M17" s="31"/>
      <c r="N17" s="31"/>
      <c r="O17" s="103"/>
      <c r="P17" s="103"/>
      <c r="Q17" s="31"/>
      <c r="R17" s="31"/>
      <c r="S17" s="31"/>
    </row>
    <row r="18" spans="1:19" x14ac:dyDescent="0.25">
      <c r="A18" s="102" t="s">
        <v>149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31"/>
      <c r="M18" s="31"/>
      <c r="N18" s="31"/>
      <c r="O18" s="31"/>
      <c r="P18" s="31"/>
      <c r="Q18" s="31"/>
      <c r="R18" s="31"/>
      <c r="S18" s="31"/>
    </row>
    <row r="20" spans="1:19" x14ac:dyDescent="0.25">
      <c r="A20" s="7"/>
    </row>
  </sheetData>
  <mergeCells count="2">
    <mergeCell ref="A16:K16"/>
    <mergeCell ref="A1:W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T1"/>
    </sheetView>
  </sheetViews>
  <sheetFormatPr baseColWidth="10" defaultColWidth="11.42578125" defaultRowHeight="15" x14ac:dyDescent="0.25"/>
  <cols>
    <col min="1" max="1" width="6.5703125" style="2" customWidth="1"/>
    <col min="2" max="2" width="70.42578125" style="2" customWidth="1"/>
    <col min="3" max="14" width="7.85546875" style="2" customWidth="1"/>
    <col min="15" max="15" width="7.7109375" style="2" bestFit="1" customWidth="1"/>
    <col min="16" max="20" width="7.7109375" style="2" customWidth="1"/>
    <col min="21" max="16384" width="11.42578125" style="2"/>
  </cols>
  <sheetData>
    <row r="1" spans="1:20" s="4" customFormat="1" ht="51.6" customHeight="1" x14ac:dyDescent="0.3">
      <c r="A1" s="445" t="s">
        <v>199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</row>
    <row r="2" spans="1:20" s="4" customFormat="1" ht="21.6" customHeight="1" x14ac:dyDescent="0.3">
      <c r="A2" s="16" t="s">
        <v>140</v>
      </c>
      <c r="B2" s="16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335"/>
      <c r="R2" s="335"/>
      <c r="S2" s="335"/>
      <c r="T2" s="335"/>
    </row>
    <row r="3" spans="1:20" ht="15.75" customHeight="1" x14ac:dyDescent="0.25">
      <c r="A3" s="448" t="s">
        <v>16</v>
      </c>
      <c r="B3" s="449"/>
      <c r="C3" s="33">
        <v>2007</v>
      </c>
      <c r="D3" s="33">
        <v>2008</v>
      </c>
      <c r="E3" s="33">
        <v>2009</v>
      </c>
      <c r="F3" s="33">
        <v>2010</v>
      </c>
      <c r="G3" s="33">
        <v>2011</v>
      </c>
      <c r="H3" s="33">
        <v>2012</v>
      </c>
      <c r="I3" s="106">
        <v>2013</v>
      </c>
      <c r="J3" s="33">
        <v>2014</v>
      </c>
      <c r="K3" s="33">
        <v>2015</v>
      </c>
      <c r="L3" s="33">
        <v>2016</v>
      </c>
      <c r="M3" s="33">
        <v>2017</v>
      </c>
      <c r="N3" s="107">
        <v>2018</v>
      </c>
      <c r="O3" s="107">
        <v>2019</v>
      </c>
      <c r="P3" s="107">
        <v>2020</v>
      </c>
      <c r="Q3" s="107">
        <v>2021</v>
      </c>
      <c r="R3" s="107">
        <v>2022</v>
      </c>
      <c r="S3" s="107">
        <v>2023</v>
      </c>
      <c r="T3" s="107">
        <v>2024</v>
      </c>
    </row>
    <row r="4" spans="1:20" ht="15.75" customHeight="1" x14ac:dyDescent="0.25">
      <c r="A4" s="450" t="s">
        <v>150</v>
      </c>
      <c r="B4" s="451"/>
      <c r="C4" s="108"/>
      <c r="D4" s="108"/>
      <c r="E4" s="108"/>
      <c r="F4" s="108"/>
      <c r="G4" s="108"/>
      <c r="H4" s="108"/>
      <c r="I4" s="109"/>
      <c r="J4" s="108"/>
      <c r="K4" s="108"/>
      <c r="L4" s="108"/>
      <c r="M4" s="108"/>
      <c r="N4" s="110"/>
      <c r="O4" s="110"/>
      <c r="P4" s="110"/>
      <c r="Q4" s="110"/>
      <c r="R4" s="110"/>
      <c r="S4" s="110"/>
      <c r="T4" s="110"/>
    </row>
    <row r="5" spans="1:20" ht="15.75" customHeight="1" x14ac:dyDescent="0.25">
      <c r="A5" s="111" t="s">
        <v>0</v>
      </c>
      <c r="B5" s="112" t="s">
        <v>60</v>
      </c>
      <c r="C5" s="113">
        <v>726</v>
      </c>
      <c r="D5" s="113">
        <v>704</v>
      </c>
      <c r="E5" s="113">
        <v>707</v>
      </c>
      <c r="F5" s="113">
        <v>748</v>
      </c>
      <c r="G5" s="113">
        <v>611</v>
      </c>
      <c r="H5" s="113">
        <v>634</v>
      </c>
      <c r="I5" s="34">
        <v>564</v>
      </c>
      <c r="J5" s="113">
        <v>863</v>
      </c>
      <c r="K5" s="113">
        <v>853</v>
      </c>
      <c r="L5" s="114">
        <v>840</v>
      </c>
      <c r="M5" s="115">
        <v>1255</v>
      </c>
      <c r="N5" s="116">
        <v>1407</v>
      </c>
      <c r="O5" s="116">
        <v>1157</v>
      </c>
      <c r="P5" s="116">
        <v>1215</v>
      </c>
      <c r="Q5" s="116">
        <v>1051</v>
      </c>
      <c r="R5" s="116">
        <v>1116</v>
      </c>
      <c r="S5" s="116">
        <v>1118</v>
      </c>
      <c r="T5" s="116">
        <v>567</v>
      </c>
    </row>
    <row r="6" spans="1:20" ht="15.75" customHeight="1" x14ac:dyDescent="0.25">
      <c r="A6" s="111" t="s">
        <v>1</v>
      </c>
      <c r="B6" s="112" t="s">
        <v>61</v>
      </c>
      <c r="C6" s="113">
        <v>367</v>
      </c>
      <c r="D6" s="113">
        <v>395</v>
      </c>
      <c r="E6" s="113">
        <v>389</v>
      </c>
      <c r="F6" s="113">
        <v>342</v>
      </c>
      <c r="G6" s="113">
        <v>293</v>
      </c>
      <c r="H6" s="113">
        <v>293</v>
      </c>
      <c r="I6" s="34">
        <v>275</v>
      </c>
      <c r="J6" s="113">
        <v>297</v>
      </c>
      <c r="K6" s="113">
        <v>278</v>
      </c>
      <c r="L6" s="113">
        <v>270</v>
      </c>
      <c r="M6" s="113">
        <v>295</v>
      </c>
      <c r="N6" s="117">
        <v>294</v>
      </c>
      <c r="O6" s="117">
        <v>282</v>
      </c>
      <c r="P6" s="117">
        <v>263</v>
      </c>
      <c r="Q6" s="336">
        <v>216</v>
      </c>
      <c r="R6" s="373">
        <v>233</v>
      </c>
      <c r="S6" s="400">
        <v>238</v>
      </c>
      <c r="T6" s="411">
        <v>190</v>
      </c>
    </row>
    <row r="7" spans="1:20" ht="15.75" customHeight="1" x14ac:dyDescent="0.25">
      <c r="A7" s="111" t="s">
        <v>2</v>
      </c>
      <c r="B7" s="112" t="s">
        <v>68</v>
      </c>
      <c r="C7" s="113">
        <v>160</v>
      </c>
      <c r="D7" s="113">
        <v>137</v>
      </c>
      <c r="E7" s="113">
        <v>153</v>
      </c>
      <c r="F7" s="113">
        <v>125</v>
      </c>
      <c r="G7" s="113">
        <v>121</v>
      </c>
      <c r="H7" s="113">
        <v>127</v>
      </c>
      <c r="I7" s="34">
        <v>115</v>
      </c>
      <c r="J7" s="113">
        <v>116</v>
      </c>
      <c r="K7" s="113">
        <v>106</v>
      </c>
      <c r="L7" s="113">
        <v>95</v>
      </c>
      <c r="M7" s="113">
        <v>108</v>
      </c>
      <c r="N7" s="117">
        <v>98</v>
      </c>
      <c r="O7" s="117">
        <v>93</v>
      </c>
      <c r="P7" s="117">
        <v>92</v>
      </c>
      <c r="Q7" s="336">
        <v>74</v>
      </c>
      <c r="R7" s="373">
        <v>79</v>
      </c>
      <c r="S7" s="400">
        <v>84</v>
      </c>
      <c r="T7" s="411">
        <v>74</v>
      </c>
    </row>
    <row r="8" spans="1:20" ht="15.75" customHeight="1" x14ac:dyDescent="0.25">
      <c r="A8" s="111" t="s">
        <v>3</v>
      </c>
      <c r="B8" s="112" t="s">
        <v>113</v>
      </c>
      <c r="C8" s="113">
        <v>37</v>
      </c>
      <c r="D8" s="113">
        <v>40</v>
      </c>
      <c r="E8" s="113">
        <v>35</v>
      </c>
      <c r="F8" s="113">
        <v>35</v>
      </c>
      <c r="G8" s="113">
        <v>37</v>
      </c>
      <c r="H8" s="113">
        <v>31</v>
      </c>
      <c r="I8" s="34">
        <v>39</v>
      </c>
      <c r="J8" s="113">
        <v>31</v>
      </c>
      <c r="K8" s="113">
        <v>32</v>
      </c>
      <c r="L8" s="113">
        <v>37</v>
      </c>
      <c r="M8" s="113">
        <v>32</v>
      </c>
      <c r="N8" s="117">
        <v>29</v>
      </c>
      <c r="O8" s="117">
        <v>32</v>
      </c>
      <c r="P8" s="117">
        <v>29</v>
      </c>
      <c r="Q8" s="336">
        <v>30</v>
      </c>
      <c r="R8" s="373">
        <v>29</v>
      </c>
      <c r="S8" s="400">
        <v>29</v>
      </c>
      <c r="T8" s="411">
        <v>28</v>
      </c>
    </row>
    <row r="9" spans="1:20" ht="15.75" customHeight="1" x14ac:dyDescent="0.25">
      <c r="A9" s="111" t="s">
        <v>4</v>
      </c>
      <c r="B9" s="112" t="s">
        <v>62</v>
      </c>
      <c r="C9" s="113">
        <v>35</v>
      </c>
      <c r="D9" s="113">
        <v>33</v>
      </c>
      <c r="E9" s="113">
        <v>33</v>
      </c>
      <c r="F9" s="113">
        <v>34</v>
      </c>
      <c r="G9" s="113">
        <v>35</v>
      </c>
      <c r="H9" s="113">
        <v>31</v>
      </c>
      <c r="I9" s="34">
        <v>24</v>
      </c>
      <c r="J9" s="113">
        <v>21</v>
      </c>
      <c r="K9" s="113">
        <v>22</v>
      </c>
      <c r="L9" s="113">
        <v>19</v>
      </c>
      <c r="M9" s="113">
        <v>20</v>
      </c>
      <c r="N9" s="117">
        <v>23</v>
      </c>
      <c r="O9" s="117">
        <v>21</v>
      </c>
      <c r="P9" s="117">
        <v>22</v>
      </c>
      <c r="Q9" s="336">
        <v>21</v>
      </c>
      <c r="R9" s="373">
        <v>21</v>
      </c>
      <c r="S9" s="400">
        <v>22</v>
      </c>
      <c r="T9" s="411">
        <v>22</v>
      </c>
    </row>
    <row r="10" spans="1:20" ht="15.75" customHeight="1" x14ac:dyDescent="0.25">
      <c r="A10" s="111" t="s">
        <v>5</v>
      </c>
      <c r="B10" s="118" t="s">
        <v>151</v>
      </c>
      <c r="C10" s="113">
        <v>59</v>
      </c>
      <c r="D10" s="113">
        <v>49</v>
      </c>
      <c r="E10" s="113">
        <v>51</v>
      </c>
      <c r="F10" s="113">
        <v>51</v>
      </c>
      <c r="G10" s="113">
        <v>43</v>
      </c>
      <c r="H10" s="113">
        <v>37</v>
      </c>
      <c r="I10" s="34">
        <v>40</v>
      </c>
      <c r="J10" s="113">
        <v>40</v>
      </c>
      <c r="K10" s="113">
        <v>37</v>
      </c>
      <c r="L10" s="113">
        <v>36</v>
      </c>
      <c r="M10" s="113">
        <v>35</v>
      </c>
      <c r="N10" s="117">
        <v>35</v>
      </c>
      <c r="O10" s="117">
        <v>34</v>
      </c>
      <c r="P10" s="117">
        <v>36</v>
      </c>
      <c r="Q10" s="336">
        <v>37</v>
      </c>
      <c r="R10" s="373">
        <v>37</v>
      </c>
      <c r="S10" s="400">
        <v>38</v>
      </c>
      <c r="T10" s="411">
        <v>37</v>
      </c>
    </row>
    <row r="11" spans="1:20" ht="15.75" customHeight="1" x14ac:dyDescent="0.25">
      <c r="A11" s="111" t="s">
        <v>6</v>
      </c>
      <c r="B11" s="112" t="s">
        <v>63</v>
      </c>
      <c r="C11" s="113">
        <v>130</v>
      </c>
      <c r="D11" s="113">
        <v>138</v>
      </c>
      <c r="E11" s="113">
        <v>131</v>
      </c>
      <c r="F11" s="113">
        <v>118</v>
      </c>
      <c r="G11" s="113">
        <v>80</v>
      </c>
      <c r="H11" s="113">
        <v>105</v>
      </c>
      <c r="I11" s="34">
        <v>123</v>
      </c>
      <c r="J11" s="113">
        <v>126</v>
      </c>
      <c r="K11" s="113">
        <v>114</v>
      </c>
      <c r="L11" s="113">
        <v>103</v>
      </c>
      <c r="M11" s="113">
        <v>108</v>
      </c>
      <c r="N11" s="117">
        <v>108</v>
      </c>
      <c r="O11" s="117">
        <v>103</v>
      </c>
      <c r="P11" s="117">
        <v>94</v>
      </c>
      <c r="Q11" s="336">
        <v>85</v>
      </c>
      <c r="R11" s="373">
        <v>69</v>
      </c>
      <c r="S11" s="400">
        <v>64</v>
      </c>
      <c r="T11" s="411">
        <v>64</v>
      </c>
    </row>
    <row r="12" spans="1:20" ht="15.75" customHeight="1" x14ac:dyDescent="0.25">
      <c r="A12" s="111" t="s">
        <v>134</v>
      </c>
      <c r="B12" s="112" t="s">
        <v>152</v>
      </c>
      <c r="C12" s="113"/>
      <c r="D12" s="113"/>
      <c r="E12" s="113"/>
      <c r="F12" s="113"/>
      <c r="G12" s="113"/>
      <c r="H12" s="113"/>
      <c r="I12" s="34"/>
      <c r="J12" s="113"/>
      <c r="K12" s="113">
        <v>6</v>
      </c>
      <c r="L12" s="113">
        <v>7</v>
      </c>
      <c r="M12" s="113">
        <v>9</v>
      </c>
      <c r="N12" s="117">
        <v>7</v>
      </c>
      <c r="O12" s="117">
        <v>7</v>
      </c>
      <c r="P12" s="117">
        <v>7</v>
      </c>
      <c r="Q12" s="336">
        <v>8</v>
      </c>
      <c r="R12" s="370">
        <v>12</v>
      </c>
      <c r="S12" s="400">
        <v>15</v>
      </c>
      <c r="T12" s="411">
        <v>14</v>
      </c>
    </row>
    <row r="13" spans="1:20" ht="15.75" customHeight="1" x14ac:dyDescent="0.25">
      <c r="A13" s="119"/>
      <c r="B13" s="112"/>
      <c r="C13" s="113"/>
      <c r="D13" s="113"/>
      <c r="E13" s="113"/>
      <c r="F13" s="113"/>
      <c r="G13" s="120"/>
      <c r="H13" s="121"/>
      <c r="I13" s="121"/>
      <c r="J13" s="121"/>
      <c r="K13" s="121"/>
      <c r="L13" s="121"/>
      <c r="M13" s="121"/>
      <c r="N13" s="122"/>
      <c r="O13" s="122"/>
      <c r="P13" s="123"/>
      <c r="Q13" s="123"/>
      <c r="R13" s="123"/>
      <c r="S13" s="123"/>
      <c r="T13" s="123"/>
    </row>
    <row r="14" spans="1:20" ht="15.75" customHeight="1" x14ac:dyDescent="0.25">
      <c r="A14" s="452" t="s">
        <v>153</v>
      </c>
      <c r="B14" s="453"/>
      <c r="C14" s="113"/>
      <c r="D14" s="113"/>
      <c r="E14" s="113"/>
      <c r="F14" s="113"/>
      <c r="G14" s="113"/>
      <c r="H14" s="113"/>
      <c r="I14" s="34"/>
      <c r="J14" s="113"/>
      <c r="K14" s="113"/>
      <c r="L14" s="113"/>
      <c r="M14" s="113"/>
      <c r="N14" s="117"/>
      <c r="O14" s="117"/>
      <c r="P14" s="124"/>
      <c r="Q14" s="124"/>
      <c r="R14" s="124"/>
      <c r="S14" s="124"/>
      <c r="T14" s="124"/>
    </row>
    <row r="15" spans="1:20" ht="15.75" customHeight="1" x14ac:dyDescent="0.25">
      <c r="A15" s="111" t="s">
        <v>7</v>
      </c>
      <c r="B15" s="112" t="s">
        <v>64</v>
      </c>
      <c r="C15" s="113">
        <v>7</v>
      </c>
      <c r="D15" s="113">
        <v>26</v>
      </c>
      <c r="E15" s="113">
        <v>38</v>
      </c>
      <c r="F15" s="113">
        <v>35</v>
      </c>
      <c r="G15" s="113">
        <v>43</v>
      </c>
      <c r="H15" s="113">
        <v>52</v>
      </c>
      <c r="I15" s="34">
        <v>37</v>
      </c>
      <c r="J15" s="113">
        <v>48</v>
      </c>
      <c r="K15" s="113">
        <v>41</v>
      </c>
      <c r="L15" s="113">
        <v>44</v>
      </c>
      <c r="M15" s="113">
        <v>27</v>
      </c>
      <c r="N15" s="117">
        <v>31</v>
      </c>
      <c r="O15" s="117">
        <v>40</v>
      </c>
      <c r="P15" s="117">
        <v>68</v>
      </c>
      <c r="Q15" s="336">
        <v>56</v>
      </c>
      <c r="R15" s="373">
        <v>79</v>
      </c>
      <c r="S15" s="400">
        <v>58</v>
      </c>
      <c r="T15" s="411">
        <v>72</v>
      </c>
    </row>
    <row r="16" spans="1:20" ht="15.75" customHeight="1" x14ac:dyDescent="0.25">
      <c r="A16" s="111" t="s">
        <v>8</v>
      </c>
      <c r="B16" s="112" t="s">
        <v>65</v>
      </c>
      <c r="C16" s="113">
        <v>32</v>
      </c>
      <c r="D16" s="113">
        <v>38</v>
      </c>
      <c r="E16" s="113">
        <v>60</v>
      </c>
      <c r="F16" s="113">
        <v>69</v>
      </c>
      <c r="G16" s="113">
        <v>93</v>
      </c>
      <c r="H16" s="113">
        <v>97</v>
      </c>
      <c r="I16" s="34">
        <v>86</v>
      </c>
      <c r="J16" s="113">
        <v>66</v>
      </c>
      <c r="K16" s="113">
        <v>49</v>
      </c>
      <c r="L16" s="113">
        <v>55</v>
      </c>
      <c r="M16" s="113">
        <v>47</v>
      </c>
      <c r="N16" s="117">
        <v>35</v>
      </c>
      <c r="O16" s="117">
        <v>39</v>
      </c>
      <c r="P16" s="117">
        <v>50</v>
      </c>
      <c r="Q16" s="336">
        <v>55</v>
      </c>
      <c r="R16" s="373">
        <v>55</v>
      </c>
      <c r="S16" s="400">
        <v>51</v>
      </c>
      <c r="T16" s="411">
        <v>49</v>
      </c>
    </row>
    <row r="17" spans="1:20" ht="30" customHeight="1" x14ac:dyDescent="0.25">
      <c r="A17" s="111" t="s">
        <v>9</v>
      </c>
      <c r="B17" s="112" t="s">
        <v>118</v>
      </c>
      <c r="C17" s="113">
        <v>48</v>
      </c>
      <c r="D17" s="113">
        <v>51</v>
      </c>
      <c r="E17" s="113">
        <v>76</v>
      </c>
      <c r="F17" s="113">
        <v>72</v>
      </c>
      <c r="G17" s="113">
        <v>62</v>
      </c>
      <c r="H17" s="113">
        <v>64</v>
      </c>
      <c r="I17" s="34">
        <v>55</v>
      </c>
      <c r="J17" s="113">
        <v>50</v>
      </c>
      <c r="K17" s="113">
        <v>43</v>
      </c>
      <c r="L17" s="113">
        <v>37</v>
      </c>
      <c r="M17" s="113">
        <v>37</v>
      </c>
      <c r="N17" s="117">
        <v>32</v>
      </c>
      <c r="O17" s="117">
        <v>36</v>
      </c>
      <c r="P17" s="117">
        <v>37</v>
      </c>
      <c r="Q17" s="336">
        <v>41</v>
      </c>
      <c r="R17" s="373">
        <v>41</v>
      </c>
      <c r="S17" s="400">
        <v>40</v>
      </c>
      <c r="T17" s="411">
        <v>44</v>
      </c>
    </row>
    <row r="18" spans="1:20" ht="15.75" customHeight="1" x14ac:dyDescent="0.25">
      <c r="A18" s="111" t="s">
        <v>10</v>
      </c>
      <c r="B18" s="112" t="s">
        <v>66</v>
      </c>
      <c r="C18" s="113">
        <v>81</v>
      </c>
      <c r="D18" s="113">
        <v>80</v>
      </c>
      <c r="E18" s="113">
        <v>79</v>
      </c>
      <c r="F18" s="113">
        <v>78</v>
      </c>
      <c r="G18" s="113">
        <v>80</v>
      </c>
      <c r="H18" s="113">
        <v>75</v>
      </c>
      <c r="I18" s="34">
        <v>73</v>
      </c>
      <c r="J18" s="113">
        <v>73</v>
      </c>
      <c r="K18" s="113">
        <v>74</v>
      </c>
      <c r="L18" s="113">
        <v>73</v>
      </c>
      <c r="M18" s="113">
        <v>72</v>
      </c>
      <c r="N18" s="117">
        <v>71</v>
      </c>
      <c r="O18" s="117">
        <v>67</v>
      </c>
      <c r="P18" s="117">
        <v>67</v>
      </c>
      <c r="Q18" s="336">
        <v>70</v>
      </c>
      <c r="R18" s="373">
        <v>64</v>
      </c>
      <c r="S18" s="400">
        <v>64</v>
      </c>
      <c r="T18" s="411">
        <v>65</v>
      </c>
    </row>
    <row r="19" spans="1:20" ht="15.75" customHeight="1" x14ac:dyDescent="0.25">
      <c r="A19" s="125" t="s">
        <v>11</v>
      </c>
      <c r="B19" s="126" t="s">
        <v>67</v>
      </c>
      <c r="C19" s="127">
        <v>27</v>
      </c>
      <c r="D19" s="127">
        <v>25</v>
      </c>
      <c r="E19" s="127">
        <v>24</v>
      </c>
      <c r="F19" s="127">
        <v>24</v>
      </c>
      <c r="G19" s="127">
        <v>27</v>
      </c>
      <c r="H19" s="127">
        <v>19</v>
      </c>
      <c r="I19" s="128">
        <v>20</v>
      </c>
      <c r="J19" s="127">
        <v>17</v>
      </c>
      <c r="K19" s="127">
        <v>17</v>
      </c>
      <c r="L19" s="127">
        <v>14</v>
      </c>
      <c r="M19" s="127">
        <v>15</v>
      </c>
      <c r="N19" s="129">
        <v>14</v>
      </c>
      <c r="O19" s="129">
        <v>17</v>
      </c>
      <c r="P19" s="129">
        <v>18</v>
      </c>
      <c r="Q19" s="129">
        <v>16</v>
      </c>
      <c r="R19" s="129">
        <v>15</v>
      </c>
      <c r="S19" s="129">
        <v>17</v>
      </c>
      <c r="T19" s="129">
        <v>15</v>
      </c>
    </row>
    <row r="20" spans="1:20" s="4" customFormat="1" ht="15.75" customHeight="1" x14ac:dyDescent="0.25">
      <c r="A20" s="130"/>
      <c r="B20" s="131" t="s">
        <v>13</v>
      </c>
      <c r="C20" s="132">
        <v>1709</v>
      </c>
      <c r="D20" s="132">
        <v>1716</v>
      </c>
      <c r="E20" s="132">
        <v>1776</v>
      </c>
      <c r="F20" s="132">
        <v>1731</v>
      </c>
      <c r="G20" s="132">
        <v>1525</v>
      </c>
      <c r="H20" s="132">
        <v>1565</v>
      </c>
      <c r="I20" s="133">
        <v>1451</v>
      </c>
      <c r="J20" s="132">
        <v>1748</v>
      </c>
      <c r="K20" s="132">
        <v>1672</v>
      </c>
      <c r="L20" s="132">
        <v>1630</v>
      </c>
      <c r="M20" s="132">
        <v>2060</v>
      </c>
      <c r="N20" s="134">
        <v>2184</v>
      </c>
      <c r="O20" s="134">
        <v>1928</v>
      </c>
      <c r="P20" s="134">
        <v>1998</v>
      </c>
      <c r="Q20" s="134">
        <v>1760</v>
      </c>
      <c r="R20" s="134">
        <v>1850</v>
      </c>
      <c r="S20" s="134">
        <v>1838</v>
      </c>
      <c r="T20" s="134">
        <v>1241</v>
      </c>
    </row>
    <row r="21" spans="1:20" ht="15" customHeight="1" x14ac:dyDescent="0.25">
      <c r="A21" s="454" t="s">
        <v>154</v>
      </c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31"/>
      <c r="P21" s="31"/>
    </row>
    <row r="22" spans="1:20" ht="25.5" customHeight="1" x14ac:dyDescent="0.25">
      <c r="A22" s="456" t="s">
        <v>155</v>
      </c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</row>
    <row r="23" spans="1:20" ht="15" customHeight="1" x14ac:dyDescent="0.25">
      <c r="A23" s="455" t="s">
        <v>156</v>
      </c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31"/>
      <c r="P23" s="31"/>
    </row>
    <row r="24" spans="1:20" ht="15" customHeight="1" x14ac:dyDescent="0.25">
      <c r="A24" s="447" t="s">
        <v>157</v>
      </c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31"/>
      <c r="P24" s="31"/>
    </row>
    <row r="25" spans="1:20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S25" s="6"/>
      <c r="T25" s="6"/>
    </row>
  </sheetData>
  <mergeCells count="8">
    <mergeCell ref="A1:T1"/>
    <mergeCell ref="A24:N24"/>
    <mergeCell ref="A3:B3"/>
    <mergeCell ref="A4:B4"/>
    <mergeCell ref="A14:B14"/>
    <mergeCell ref="A21:N21"/>
    <mergeCell ref="A23:N23"/>
    <mergeCell ref="A22:P2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ignoredErrors>
    <ignoredError sqref="A15:A19 A5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X77"/>
  <sheetViews>
    <sheetView zoomScale="96" zoomScaleNormal="96" workbookViewId="0">
      <selection sqref="A1:B1"/>
    </sheetView>
  </sheetViews>
  <sheetFormatPr baseColWidth="10" defaultColWidth="11.42578125" defaultRowHeight="15" x14ac:dyDescent="0.25"/>
  <cols>
    <col min="1" max="1" width="3.140625" style="3" customWidth="1"/>
    <col min="2" max="2" width="88.7109375" style="3" customWidth="1"/>
    <col min="3" max="17" width="6.140625" style="3" customWidth="1"/>
    <col min="18" max="18" width="6" style="3" customWidth="1"/>
    <col min="19" max="20" width="7.42578125" style="3" customWidth="1"/>
    <col min="21" max="36" width="6.140625" style="3" customWidth="1"/>
    <col min="37" max="38" width="7.42578125" style="3" customWidth="1"/>
    <col min="39" max="53" width="6.140625" style="3" customWidth="1"/>
    <col min="54" max="54" width="6" style="3" customWidth="1"/>
    <col min="55" max="56" width="7.42578125" style="3" customWidth="1"/>
    <col min="57" max="72" width="6.140625" style="3" customWidth="1"/>
    <col min="73" max="74" width="7.42578125" style="3" customWidth="1"/>
    <col min="75" max="90" width="6.140625" style="3" customWidth="1"/>
    <col min="91" max="92" width="7.42578125" style="3" customWidth="1"/>
    <col min="93" max="108" width="6.140625" style="3" customWidth="1"/>
    <col min="109" max="110" width="7.42578125" style="3" customWidth="1"/>
    <col min="111" max="122" width="6.140625" style="3" customWidth="1"/>
    <col min="123" max="123" width="6.42578125" style="3" bestFit="1" customWidth="1"/>
    <col min="124" max="126" width="6.140625" style="3" customWidth="1"/>
    <col min="127" max="128" width="7.42578125" style="3" customWidth="1"/>
    <col min="129" max="142" width="6.140625" style="3" customWidth="1"/>
    <col min="143" max="143" width="7.140625" style="3" bestFit="1" customWidth="1"/>
    <col min="144" max="144" width="7.7109375" style="3" customWidth="1"/>
    <col min="145" max="146" width="7.42578125" style="3" customWidth="1"/>
    <col min="147" max="161" width="6.85546875" style="3" customWidth="1"/>
    <col min="162" max="162" width="6.85546875" style="388" customWidth="1"/>
    <col min="163" max="163" width="8.28515625" style="388" bestFit="1" customWidth="1"/>
    <col min="164" max="164" width="8.28515625" style="388" customWidth="1"/>
    <col min="165" max="16384" width="11.42578125" style="3"/>
  </cols>
  <sheetData>
    <row r="1" spans="1:164" ht="66.75" customHeight="1" thickBot="1" x14ac:dyDescent="0.3">
      <c r="A1" s="457" t="s">
        <v>207</v>
      </c>
      <c r="B1" s="457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34"/>
      <c r="EW1" s="34"/>
      <c r="EX1" s="34"/>
      <c r="EY1" s="34"/>
      <c r="EZ1" s="34"/>
      <c r="FA1" s="34"/>
      <c r="FB1" s="34"/>
      <c r="FC1" s="34"/>
      <c r="FD1" s="34"/>
    </row>
    <row r="2" spans="1:164" ht="19.5" customHeight="1" thickBot="1" x14ac:dyDescent="0.3">
      <c r="A2" s="460" t="s">
        <v>140</v>
      </c>
      <c r="B2" s="461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4"/>
      <c r="EW2" s="234"/>
      <c r="EX2" s="234"/>
      <c r="EY2" s="234"/>
      <c r="EZ2" s="234"/>
      <c r="FA2" s="234"/>
      <c r="FB2" s="234"/>
      <c r="FC2" s="234"/>
      <c r="FD2" s="234"/>
      <c r="FE2" s="380"/>
      <c r="FF2" s="408"/>
      <c r="FG2" s="408"/>
      <c r="FH2" s="389"/>
    </row>
    <row r="3" spans="1:164" ht="15.75" customHeight="1" thickBot="1" x14ac:dyDescent="0.3">
      <c r="A3" s="458" t="s">
        <v>16</v>
      </c>
      <c r="B3" s="459"/>
      <c r="C3" s="462">
        <v>1</v>
      </c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4"/>
      <c r="U3" s="462">
        <v>2</v>
      </c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4"/>
      <c r="AM3" s="462">
        <v>3</v>
      </c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  <c r="AY3" s="463"/>
      <c r="AZ3" s="463"/>
      <c r="BA3" s="463"/>
      <c r="BB3" s="463"/>
      <c r="BC3" s="463"/>
      <c r="BD3" s="464"/>
      <c r="BE3" s="462">
        <v>4</v>
      </c>
      <c r="BF3" s="463"/>
      <c r="BG3" s="463"/>
      <c r="BH3" s="463"/>
      <c r="BI3" s="463"/>
      <c r="BJ3" s="463"/>
      <c r="BK3" s="463"/>
      <c r="BL3" s="463"/>
      <c r="BM3" s="463"/>
      <c r="BN3" s="463"/>
      <c r="BO3" s="463"/>
      <c r="BP3" s="463"/>
      <c r="BQ3" s="463"/>
      <c r="BR3" s="463"/>
      <c r="BS3" s="463"/>
      <c r="BT3" s="463"/>
      <c r="BU3" s="463"/>
      <c r="BV3" s="464"/>
      <c r="BW3" s="462">
        <v>7</v>
      </c>
      <c r="BX3" s="463"/>
      <c r="BY3" s="463"/>
      <c r="BZ3" s="463"/>
      <c r="CA3" s="463"/>
      <c r="CB3" s="463"/>
      <c r="CC3" s="463"/>
      <c r="CD3" s="463"/>
      <c r="CE3" s="463"/>
      <c r="CF3" s="463"/>
      <c r="CG3" s="463"/>
      <c r="CH3" s="463"/>
      <c r="CI3" s="463"/>
      <c r="CJ3" s="463"/>
      <c r="CK3" s="463"/>
      <c r="CL3" s="463"/>
      <c r="CM3" s="463"/>
      <c r="CN3" s="464"/>
      <c r="CO3" s="462">
        <v>9</v>
      </c>
      <c r="CP3" s="463"/>
      <c r="CQ3" s="463"/>
      <c r="CR3" s="463"/>
      <c r="CS3" s="463"/>
      <c r="CT3" s="463"/>
      <c r="CU3" s="463"/>
      <c r="CV3" s="463"/>
      <c r="CW3" s="463"/>
      <c r="CX3" s="463"/>
      <c r="CY3" s="463"/>
      <c r="CZ3" s="463"/>
      <c r="DA3" s="463"/>
      <c r="DB3" s="463"/>
      <c r="DC3" s="463"/>
      <c r="DD3" s="463"/>
      <c r="DE3" s="463"/>
      <c r="DF3" s="464"/>
      <c r="DG3" s="462">
        <v>10</v>
      </c>
      <c r="DH3" s="463"/>
      <c r="DI3" s="463"/>
      <c r="DJ3" s="463"/>
      <c r="DK3" s="463"/>
      <c r="DL3" s="463"/>
      <c r="DM3" s="463"/>
      <c r="DN3" s="463"/>
      <c r="DO3" s="463"/>
      <c r="DP3" s="463"/>
      <c r="DQ3" s="463"/>
      <c r="DR3" s="463"/>
      <c r="DS3" s="463"/>
      <c r="DT3" s="463"/>
      <c r="DU3" s="463"/>
      <c r="DV3" s="463"/>
      <c r="DW3" s="463"/>
      <c r="DX3" s="464"/>
      <c r="DY3" s="465">
        <v>11</v>
      </c>
      <c r="DZ3" s="466"/>
      <c r="EA3" s="466"/>
      <c r="EB3" s="466"/>
      <c r="EC3" s="466"/>
      <c r="ED3" s="466"/>
      <c r="EE3" s="466"/>
      <c r="EF3" s="466"/>
      <c r="EG3" s="466"/>
      <c r="EH3" s="466"/>
      <c r="EI3" s="466"/>
      <c r="EJ3" s="466"/>
      <c r="EK3" s="466"/>
      <c r="EL3" s="466"/>
      <c r="EM3" s="466"/>
      <c r="EN3" s="466"/>
      <c r="EO3" s="466"/>
      <c r="EP3" s="467"/>
      <c r="EQ3" s="465" t="s">
        <v>12</v>
      </c>
      <c r="ER3" s="466"/>
      <c r="ES3" s="466"/>
      <c r="ET3" s="466"/>
      <c r="EU3" s="466"/>
      <c r="EV3" s="466"/>
      <c r="EW3" s="466"/>
      <c r="EX3" s="466"/>
      <c r="EY3" s="466"/>
      <c r="EZ3" s="466"/>
      <c r="FA3" s="466"/>
      <c r="FB3" s="466"/>
      <c r="FC3" s="466"/>
      <c r="FD3" s="466"/>
      <c r="FE3" s="466"/>
      <c r="FF3" s="466"/>
      <c r="FG3" s="466"/>
      <c r="FH3" s="467"/>
    </row>
    <row r="4" spans="1:164" s="1" customFormat="1" ht="15.75" customHeight="1" thickBot="1" x14ac:dyDescent="0.3">
      <c r="A4" s="470" t="s">
        <v>122</v>
      </c>
      <c r="B4" s="471"/>
      <c r="C4" s="143">
        <v>2007</v>
      </c>
      <c r="D4" s="144">
        <v>2008</v>
      </c>
      <c r="E4" s="145">
        <v>2009</v>
      </c>
      <c r="F4" s="342">
        <v>2010</v>
      </c>
      <c r="G4" s="146">
        <v>2011</v>
      </c>
      <c r="H4" s="146">
        <v>2012</v>
      </c>
      <c r="I4" s="147">
        <v>2013</v>
      </c>
      <c r="J4" s="147">
        <v>2014</v>
      </c>
      <c r="K4" s="147">
        <v>2015</v>
      </c>
      <c r="L4" s="147">
        <v>2016</v>
      </c>
      <c r="M4" s="147">
        <v>2017</v>
      </c>
      <c r="N4" s="147">
        <v>2018</v>
      </c>
      <c r="O4" s="147">
        <v>2019</v>
      </c>
      <c r="P4" s="147">
        <v>2020</v>
      </c>
      <c r="Q4" s="148">
        <v>2021</v>
      </c>
      <c r="R4" s="140">
        <v>2022</v>
      </c>
      <c r="S4" s="502">
        <v>2023</v>
      </c>
      <c r="T4" s="502" t="s">
        <v>208</v>
      </c>
      <c r="U4" s="136">
        <v>2007</v>
      </c>
      <c r="V4" s="137">
        <v>2008</v>
      </c>
      <c r="W4" s="138">
        <v>2009</v>
      </c>
      <c r="X4" s="139">
        <v>2010</v>
      </c>
      <c r="Y4" s="140">
        <v>2011</v>
      </c>
      <c r="Z4" s="140">
        <v>2012</v>
      </c>
      <c r="AA4" s="141">
        <v>2013</v>
      </c>
      <c r="AB4" s="141">
        <v>2014</v>
      </c>
      <c r="AC4" s="141">
        <v>2015</v>
      </c>
      <c r="AD4" s="141">
        <v>2016</v>
      </c>
      <c r="AE4" s="141">
        <v>2017</v>
      </c>
      <c r="AF4" s="141">
        <v>2018</v>
      </c>
      <c r="AG4" s="141">
        <v>2019</v>
      </c>
      <c r="AH4" s="141">
        <v>2020</v>
      </c>
      <c r="AI4" s="142">
        <v>2021</v>
      </c>
      <c r="AJ4" s="140">
        <v>2022</v>
      </c>
      <c r="AK4" s="502">
        <v>2023</v>
      </c>
      <c r="AL4" s="503" t="s">
        <v>208</v>
      </c>
      <c r="AM4" s="136">
        <v>2007</v>
      </c>
      <c r="AN4" s="137">
        <v>2008</v>
      </c>
      <c r="AO4" s="138">
        <v>2009</v>
      </c>
      <c r="AP4" s="139">
        <v>2010</v>
      </c>
      <c r="AQ4" s="140">
        <v>2011</v>
      </c>
      <c r="AR4" s="140">
        <v>2012</v>
      </c>
      <c r="AS4" s="141">
        <v>2013</v>
      </c>
      <c r="AT4" s="141">
        <v>2014</v>
      </c>
      <c r="AU4" s="141">
        <v>2015</v>
      </c>
      <c r="AV4" s="142">
        <v>2016</v>
      </c>
      <c r="AW4" s="140">
        <v>2017</v>
      </c>
      <c r="AX4" s="141">
        <v>2018</v>
      </c>
      <c r="AY4" s="140">
        <v>2019</v>
      </c>
      <c r="AZ4" s="141">
        <v>2020</v>
      </c>
      <c r="BA4" s="142">
        <v>2021</v>
      </c>
      <c r="BB4" s="140">
        <v>2022</v>
      </c>
      <c r="BC4" s="502">
        <v>2023</v>
      </c>
      <c r="BD4" s="502" t="s">
        <v>208</v>
      </c>
      <c r="BE4" s="143">
        <v>2007</v>
      </c>
      <c r="BF4" s="144">
        <v>2008</v>
      </c>
      <c r="BG4" s="145">
        <v>2009</v>
      </c>
      <c r="BH4" s="146">
        <v>2010</v>
      </c>
      <c r="BI4" s="147">
        <v>2011</v>
      </c>
      <c r="BJ4" s="146">
        <v>2012</v>
      </c>
      <c r="BK4" s="147">
        <v>2013</v>
      </c>
      <c r="BL4" s="147">
        <v>2014</v>
      </c>
      <c r="BM4" s="147">
        <v>2015</v>
      </c>
      <c r="BN4" s="148">
        <v>2016</v>
      </c>
      <c r="BO4" s="146">
        <v>2017</v>
      </c>
      <c r="BP4" s="147">
        <v>2018</v>
      </c>
      <c r="BQ4" s="147">
        <v>2019</v>
      </c>
      <c r="BR4" s="147">
        <v>2020</v>
      </c>
      <c r="BS4" s="148">
        <v>2021</v>
      </c>
      <c r="BT4" s="140">
        <v>2022</v>
      </c>
      <c r="BU4" s="502">
        <v>2023</v>
      </c>
      <c r="BV4" s="503" t="s">
        <v>208</v>
      </c>
      <c r="BW4" s="136">
        <v>2007</v>
      </c>
      <c r="BX4" s="137">
        <v>2008</v>
      </c>
      <c r="BY4" s="138">
        <v>2009</v>
      </c>
      <c r="BZ4" s="140">
        <v>2010</v>
      </c>
      <c r="CA4" s="141">
        <v>2011</v>
      </c>
      <c r="CB4" s="140">
        <v>2012</v>
      </c>
      <c r="CC4" s="140">
        <v>2013</v>
      </c>
      <c r="CD4" s="140">
        <v>2014</v>
      </c>
      <c r="CE4" s="140">
        <v>2015</v>
      </c>
      <c r="CF4" s="139">
        <v>2016</v>
      </c>
      <c r="CG4" s="140">
        <v>2017</v>
      </c>
      <c r="CH4" s="141">
        <v>2018</v>
      </c>
      <c r="CI4" s="141">
        <v>2019</v>
      </c>
      <c r="CJ4" s="141">
        <v>2020</v>
      </c>
      <c r="CK4" s="142">
        <v>2021</v>
      </c>
      <c r="CL4" s="140">
        <v>2022</v>
      </c>
      <c r="CM4" s="502">
        <v>2023</v>
      </c>
      <c r="CN4" s="503" t="s">
        <v>208</v>
      </c>
      <c r="CO4" s="136">
        <v>2007</v>
      </c>
      <c r="CP4" s="137">
        <v>2008</v>
      </c>
      <c r="CQ4" s="138">
        <v>2009</v>
      </c>
      <c r="CR4" s="140">
        <v>2010</v>
      </c>
      <c r="CS4" s="141">
        <v>2011</v>
      </c>
      <c r="CT4" s="140">
        <v>2012</v>
      </c>
      <c r="CU4" s="140">
        <v>2013</v>
      </c>
      <c r="CV4" s="141">
        <v>2014</v>
      </c>
      <c r="CW4" s="140">
        <v>2015</v>
      </c>
      <c r="CX4" s="142">
        <v>2016</v>
      </c>
      <c r="CY4" s="140">
        <v>2017</v>
      </c>
      <c r="CZ4" s="141">
        <v>2018</v>
      </c>
      <c r="DA4" s="141">
        <v>2019</v>
      </c>
      <c r="DB4" s="141">
        <v>2020</v>
      </c>
      <c r="DC4" s="142">
        <v>2021</v>
      </c>
      <c r="DD4" s="140">
        <v>2022</v>
      </c>
      <c r="DE4" s="502">
        <v>2023</v>
      </c>
      <c r="DF4" s="502" t="s">
        <v>208</v>
      </c>
      <c r="DG4" s="344">
        <v>2007</v>
      </c>
      <c r="DH4" s="345">
        <v>2008</v>
      </c>
      <c r="DI4" s="346">
        <v>2009</v>
      </c>
      <c r="DJ4" s="347">
        <v>2010</v>
      </c>
      <c r="DK4" s="348">
        <v>2011</v>
      </c>
      <c r="DL4" s="348">
        <v>2012</v>
      </c>
      <c r="DM4" s="348">
        <v>2013</v>
      </c>
      <c r="DN4" s="348">
        <v>2014</v>
      </c>
      <c r="DO4" s="348">
        <v>2015</v>
      </c>
      <c r="DP4" s="347">
        <v>2016</v>
      </c>
      <c r="DQ4" s="348">
        <v>2017</v>
      </c>
      <c r="DR4" s="343">
        <v>2018</v>
      </c>
      <c r="DS4" s="349">
        <v>2019</v>
      </c>
      <c r="DT4" s="343">
        <v>2020</v>
      </c>
      <c r="DU4" s="349">
        <v>2021</v>
      </c>
      <c r="DV4" s="140">
        <v>2022</v>
      </c>
      <c r="DW4" s="502">
        <v>2023</v>
      </c>
      <c r="DX4" s="376" t="s">
        <v>208</v>
      </c>
      <c r="DY4" s="379">
        <v>2007</v>
      </c>
      <c r="DZ4" s="137">
        <v>2008</v>
      </c>
      <c r="EA4" s="138">
        <v>2009</v>
      </c>
      <c r="EB4" s="139">
        <v>2010</v>
      </c>
      <c r="EC4" s="140">
        <v>2011</v>
      </c>
      <c r="ED4" s="140">
        <v>2012</v>
      </c>
      <c r="EE4" s="141">
        <v>2013</v>
      </c>
      <c r="EF4" s="141">
        <v>2014</v>
      </c>
      <c r="EG4" s="141">
        <v>2015</v>
      </c>
      <c r="EH4" s="141">
        <v>2016</v>
      </c>
      <c r="EI4" s="140">
        <v>2017</v>
      </c>
      <c r="EJ4" s="141">
        <v>2018</v>
      </c>
      <c r="EK4" s="140">
        <v>2019</v>
      </c>
      <c r="EL4" s="141">
        <v>2020</v>
      </c>
      <c r="EM4" s="142">
        <v>2021</v>
      </c>
      <c r="EN4" s="140">
        <v>2022</v>
      </c>
      <c r="EO4" s="502">
        <v>2023</v>
      </c>
      <c r="EP4" s="406" t="s">
        <v>208</v>
      </c>
      <c r="EQ4" s="149">
        <v>2007</v>
      </c>
      <c r="ER4" s="149">
        <v>2008</v>
      </c>
      <c r="ES4" s="149">
        <v>2009</v>
      </c>
      <c r="ET4" s="150">
        <v>2010</v>
      </c>
      <c r="EU4" s="150">
        <v>2011</v>
      </c>
      <c r="EV4" s="150">
        <v>2012</v>
      </c>
      <c r="EW4" s="150">
        <v>2013</v>
      </c>
      <c r="EX4" s="150">
        <v>2014</v>
      </c>
      <c r="EY4" s="150">
        <v>2015</v>
      </c>
      <c r="EZ4" s="148">
        <v>2016</v>
      </c>
      <c r="FA4" s="150">
        <v>2017</v>
      </c>
      <c r="FB4" s="148">
        <v>2018</v>
      </c>
      <c r="FC4" s="151">
        <v>2019</v>
      </c>
      <c r="FD4" s="147">
        <v>2020</v>
      </c>
      <c r="FE4" s="147">
        <v>2021</v>
      </c>
      <c r="FF4" s="376">
        <v>2022</v>
      </c>
      <c r="FG4" s="406">
        <v>2023</v>
      </c>
      <c r="FH4" s="406" t="s">
        <v>208</v>
      </c>
    </row>
    <row r="5" spans="1:164" ht="15.75" thickBot="1" x14ac:dyDescent="0.3">
      <c r="A5" s="468" t="s">
        <v>17</v>
      </c>
      <c r="B5" s="152" t="s">
        <v>158</v>
      </c>
      <c r="C5" s="153">
        <v>497</v>
      </c>
      <c r="D5" s="154">
        <v>495</v>
      </c>
      <c r="E5" s="155">
        <v>497</v>
      </c>
      <c r="F5" s="156">
        <v>484</v>
      </c>
      <c r="G5" s="157">
        <v>403</v>
      </c>
      <c r="H5" s="158">
        <v>429</v>
      </c>
      <c r="I5" s="159">
        <v>350</v>
      </c>
      <c r="J5" s="159">
        <v>513</v>
      </c>
      <c r="K5" s="159">
        <v>494</v>
      </c>
      <c r="L5" s="159">
        <v>441</v>
      </c>
      <c r="M5" s="159">
        <v>532</v>
      </c>
      <c r="N5" s="159">
        <v>591</v>
      </c>
      <c r="O5" s="159">
        <v>515</v>
      </c>
      <c r="P5" s="159">
        <v>509</v>
      </c>
      <c r="Q5" s="159">
        <v>396</v>
      </c>
      <c r="R5" s="177">
        <v>464</v>
      </c>
      <c r="S5" s="177">
        <v>448</v>
      </c>
      <c r="T5" s="177">
        <v>357</v>
      </c>
      <c r="U5" s="172">
        <v>265</v>
      </c>
      <c r="V5" s="161">
        <v>272</v>
      </c>
      <c r="W5" s="162">
        <v>281</v>
      </c>
      <c r="X5" s="167">
        <v>244</v>
      </c>
      <c r="Y5" s="161">
        <v>230</v>
      </c>
      <c r="Z5" s="161">
        <v>233</v>
      </c>
      <c r="AA5" s="162">
        <v>210</v>
      </c>
      <c r="AB5" s="162">
        <v>223</v>
      </c>
      <c r="AC5" s="162">
        <v>206</v>
      </c>
      <c r="AD5" s="162">
        <v>206</v>
      </c>
      <c r="AE5" s="162">
        <v>228</v>
      </c>
      <c r="AF5" s="162">
        <v>228</v>
      </c>
      <c r="AG5" s="162">
        <v>221</v>
      </c>
      <c r="AH5" s="162">
        <v>214</v>
      </c>
      <c r="AI5" s="162">
        <v>174</v>
      </c>
      <c r="AJ5" s="162">
        <v>182</v>
      </c>
      <c r="AK5" s="177">
        <v>185</v>
      </c>
      <c r="AL5" s="177">
        <v>142</v>
      </c>
      <c r="AM5" s="160">
        <v>122</v>
      </c>
      <c r="AN5" s="161">
        <v>100</v>
      </c>
      <c r="AO5" s="162">
        <v>109</v>
      </c>
      <c r="AP5" s="163">
        <v>100</v>
      </c>
      <c r="AQ5" s="161">
        <v>95</v>
      </c>
      <c r="AR5" s="161">
        <v>101</v>
      </c>
      <c r="AS5" s="163">
        <v>88</v>
      </c>
      <c r="AT5" s="161">
        <v>86</v>
      </c>
      <c r="AU5" s="161">
        <v>75</v>
      </c>
      <c r="AV5" s="163">
        <v>59</v>
      </c>
      <c r="AW5" s="161">
        <v>72</v>
      </c>
      <c r="AX5" s="161">
        <v>66</v>
      </c>
      <c r="AY5" s="161">
        <v>65</v>
      </c>
      <c r="AZ5" s="154">
        <v>63</v>
      </c>
      <c r="BA5" s="163">
        <v>51</v>
      </c>
      <c r="BB5" s="161">
        <v>52</v>
      </c>
      <c r="BC5" s="177">
        <v>51</v>
      </c>
      <c r="BD5" s="177">
        <v>44</v>
      </c>
      <c r="BE5" s="164">
        <v>13</v>
      </c>
      <c r="BF5" s="154">
        <v>13</v>
      </c>
      <c r="BG5" s="155">
        <v>16</v>
      </c>
      <c r="BH5" s="165">
        <v>14</v>
      </c>
      <c r="BI5" s="154">
        <v>15</v>
      </c>
      <c r="BJ5" s="154">
        <v>15</v>
      </c>
      <c r="BK5" s="165">
        <v>16</v>
      </c>
      <c r="BL5" s="154">
        <v>13</v>
      </c>
      <c r="BM5" s="154">
        <v>7</v>
      </c>
      <c r="BN5" s="165">
        <v>10</v>
      </c>
      <c r="BO5" s="154">
        <v>9</v>
      </c>
      <c r="BP5" s="154">
        <v>7</v>
      </c>
      <c r="BQ5" s="165">
        <v>8</v>
      </c>
      <c r="BR5" s="154">
        <v>5</v>
      </c>
      <c r="BS5" s="165">
        <v>7</v>
      </c>
      <c r="BT5" s="154">
        <v>7</v>
      </c>
      <c r="BU5" s="177">
        <v>6</v>
      </c>
      <c r="BV5" s="177">
        <v>8</v>
      </c>
      <c r="BW5" s="164">
        <v>2</v>
      </c>
      <c r="BX5" s="154">
        <v>3</v>
      </c>
      <c r="BY5" s="155">
        <v>7</v>
      </c>
      <c r="BZ5" s="165">
        <v>11</v>
      </c>
      <c r="CA5" s="154">
        <v>5</v>
      </c>
      <c r="CB5" s="154">
        <v>7</v>
      </c>
      <c r="CC5" s="165">
        <v>8</v>
      </c>
      <c r="CD5" s="154">
        <v>12</v>
      </c>
      <c r="CE5" s="154">
        <v>8</v>
      </c>
      <c r="CF5" s="165">
        <v>5</v>
      </c>
      <c r="CG5" s="154">
        <v>6</v>
      </c>
      <c r="CH5" s="154">
        <v>6</v>
      </c>
      <c r="CI5" s="165">
        <v>8</v>
      </c>
      <c r="CJ5" s="154">
        <v>7</v>
      </c>
      <c r="CK5" s="165">
        <v>6</v>
      </c>
      <c r="CL5" s="161">
        <v>5</v>
      </c>
      <c r="CM5" s="177">
        <v>3</v>
      </c>
      <c r="CN5" s="177">
        <v>5</v>
      </c>
      <c r="CO5" s="160"/>
      <c r="CP5" s="162"/>
      <c r="CQ5" s="162">
        <v>1</v>
      </c>
      <c r="CR5" s="163"/>
      <c r="CS5" s="161">
        <v>1</v>
      </c>
      <c r="CT5" s="161"/>
      <c r="CU5" s="161"/>
      <c r="CV5" s="161"/>
      <c r="CW5" s="161"/>
      <c r="CX5" s="163"/>
      <c r="CY5" s="161"/>
      <c r="CZ5" s="161"/>
      <c r="DA5" s="163"/>
      <c r="DB5" s="154"/>
      <c r="DC5" s="163"/>
      <c r="DD5" s="161"/>
      <c r="DE5" s="177"/>
      <c r="DF5" s="177"/>
      <c r="DG5" s="164"/>
      <c r="DH5" s="155"/>
      <c r="DI5" s="155">
        <v>2</v>
      </c>
      <c r="DJ5" s="165"/>
      <c r="DK5" s="154">
        <v>1</v>
      </c>
      <c r="DL5" s="154">
        <v>1</v>
      </c>
      <c r="DM5" s="154">
        <v>2</v>
      </c>
      <c r="DN5" s="154"/>
      <c r="DO5" s="154"/>
      <c r="DP5" s="165"/>
      <c r="DQ5" s="154">
        <v>1</v>
      </c>
      <c r="DR5" s="154"/>
      <c r="DS5" s="154"/>
      <c r="DT5" s="155"/>
      <c r="DU5" s="165">
        <v>1</v>
      </c>
      <c r="DV5" s="161">
        <v>1</v>
      </c>
      <c r="DW5" s="167"/>
      <c r="DX5" s="506"/>
      <c r="DY5" s="162"/>
      <c r="DZ5" s="161"/>
      <c r="EA5" s="162"/>
      <c r="EB5" s="166"/>
      <c r="EC5" s="167"/>
      <c r="ED5" s="167"/>
      <c r="EE5" s="167"/>
      <c r="EF5" s="167">
        <v>1</v>
      </c>
      <c r="EG5" s="167"/>
      <c r="EH5" s="167"/>
      <c r="EI5" s="167"/>
      <c r="EJ5" s="166"/>
      <c r="EK5" s="168"/>
      <c r="EL5" s="157"/>
      <c r="EM5" s="166"/>
      <c r="EN5" s="167">
        <v>1</v>
      </c>
      <c r="EO5" s="167"/>
      <c r="EP5" s="167"/>
      <c r="EQ5" s="169">
        <f>SUM(C5+U5+AM5+BE5+BW5+CO5+DG5+DY5)</f>
        <v>899</v>
      </c>
      <c r="ER5" s="169">
        <f>SUM(D5+V5+AN5+BF5+BX5+CP5+DH5+DZ5)</f>
        <v>883</v>
      </c>
      <c r="ES5" s="169">
        <f>SUM(E5+W5+AO5+BG5+BY5+CQ5+DI5+EA5)</f>
        <v>913</v>
      </c>
      <c r="ET5" s="169">
        <f>SUM(F5+X5+AP5+BH5+BZ5+CR5+DJ5+EB5)</f>
        <v>853</v>
      </c>
      <c r="EU5" s="169">
        <f>SUM(G5+Y5+AQ5+BI5+CA5+CS5+DK5+EC5)</f>
        <v>750</v>
      </c>
      <c r="EV5" s="169">
        <f>SUM(H5+Z5+AR5+BJ5+CB5+CT5+DL5+ED5)</f>
        <v>786</v>
      </c>
      <c r="EW5" s="169">
        <f>SUM(I5+AA5+AS5+BK5+CC5+CU5+DM5+EE5)</f>
        <v>674</v>
      </c>
      <c r="EX5" s="169">
        <f>SUM(J5+AB5+AT5+BL5+CD5+CV5+DN5+EF5)</f>
        <v>848</v>
      </c>
      <c r="EY5" s="169">
        <f>SUM(K5+AC5+AU5+BM5+CE5+CW5+DO5+EG5)</f>
        <v>790</v>
      </c>
      <c r="EZ5" s="170">
        <f>SUM(L5+AD5+AV5+BN5+CF5+CX5+DP5+EH5)</f>
        <v>721</v>
      </c>
      <c r="FA5" s="169">
        <f>SUM(M5+AE5+AW5+BO5+CG5+CY5+DQ5+EI5)</f>
        <v>848</v>
      </c>
      <c r="FB5" s="169">
        <f>SUM(N5+AF5+AX5+BP5+CH5+CZ5+DR5+EJ5)</f>
        <v>898</v>
      </c>
      <c r="FC5" s="169">
        <f>SUM(O5+AG5+AY5+BQ5+CI5+DA5+DS5+EK5)</f>
        <v>817</v>
      </c>
      <c r="FD5" s="169">
        <f>SUM(P5+AH5+AZ5+BR5+CJ5+DB5+DT5+EL5)</f>
        <v>798</v>
      </c>
      <c r="FE5" s="169">
        <f>SUM(Q5+AI5+BA5+BS5+CK5+DC5+DU5+EM5)</f>
        <v>635</v>
      </c>
      <c r="FF5" s="390">
        <f>SUM(R5+AJ5+BB5+BT5+CL5+DD5+DV5+EN5)</f>
        <v>712</v>
      </c>
      <c r="FG5" s="390">
        <f>SUM(S5+AK5+BC5+BU5+CM5+DE5+DW5+EO5)</f>
        <v>693</v>
      </c>
      <c r="FH5" s="390">
        <f>SUM(T5+AL5+BD5+BV5+CN5+DF5+DX5+EP5)</f>
        <v>556</v>
      </c>
    </row>
    <row r="6" spans="1:164" ht="15.75" thickBot="1" x14ac:dyDescent="0.3">
      <c r="A6" s="469"/>
      <c r="B6" s="171" t="s">
        <v>159</v>
      </c>
      <c r="C6" s="172">
        <v>2</v>
      </c>
      <c r="D6" s="161">
        <v>1</v>
      </c>
      <c r="E6" s="162">
        <v>1</v>
      </c>
      <c r="F6" s="168"/>
      <c r="G6" s="167"/>
      <c r="H6" s="173"/>
      <c r="I6" s="162"/>
      <c r="J6" s="162"/>
      <c r="K6" s="162"/>
      <c r="L6" s="162"/>
      <c r="M6" s="162">
        <v>1</v>
      </c>
      <c r="N6" s="162">
        <v>1</v>
      </c>
      <c r="O6" s="162"/>
      <c r="P6" s="162"/>
      <c r="Q6" s="162"/>
      <c r="R6" s="162">
        <v>1</v>
      </c>
      <c r="S6" s="162">
        <v>1</v>
      </c>
      <c r="T6" s="162"/>
      <c r="U6" s="160"/>
      <c r="V6" s="161"/>
      <c r="W6" s="162">
        <v>1</v>
      </c>
      <c r="X6" s="167"/>
      <c r="Y6" s="161"/>
      <c r="Z6" s="161"/>
      <c r="AA6" s="162"/>
      <c r="AB6" s="162"/>
      <c r="AC6" s="162"/>
      <c r="AD6" s="162"/>
      <c r="AE6" s="162">
        <v>1</v>
      </c>
      <c r="AF6" s="162"/>
      <c r="AG6" s="162"/>
      <c r="AH6" s="162"/>
      <c r="AI6" s="162"/>
      <c r="AJ6" s="162"/>
      <c r="AK6" s="162"/>
      <c r="AL6" s="162"/>
      <c r="AM6" s="160"/>
      <c r="AN6" s="161"/>
      <c r="AO6" s="162"/>
      <c r="AP6" s="163"/>
      <c r="AQ6" s="161"/>
      <c r="AR6" s="161"/>
      <c r="AS6" s="163"/>
      <c r="AT6" s="161"/>
      <c r="AU6" s="161"/>
      <c r="AV6" s="163"/>
      <c r="AW6" s="161"/>
      <c r="AX6" s="161"/>
      <c r="AY6" s="161"/>
      <c r="AZ6" s="161"/>
      <c r="BA6" s="163"/>
      <c r="BB6" s="161"/>
      <c r="BC6" s="162">
        <v>1</v>
      </c>
      <c r="BD6" s="162"/>
      <c r="BE6" s="160"/>
      <c r="BF6" s="161"/>
      <c r="BG6" s="162"/>
      <c r="BH6" s="163"/>
      <c r="BI6" s="161"/>
      <c r="BJ6" s="161"/>
      <c r="BK6" s="163">
        <v>1</v>
      </c>
      <c r="BL6" s="161"/>
      <c r="BM6" s="161"/>
      <c r="BN6" s="163"/>
      <c r="BO6" s="161"/>
      <c r="BP6" s="161"/>
      <c r="BQ6" s="163"/>
      <c r="BR6" s="161"/>
      <c r="BS6" s="163"/>
      <c r="BT6" s="161"/>
      <c r="BU6" s="162"/>
      <c r="BV6" s="162"/>
      <c r="BW6" s="160"/>
      <c r="BX6" s="161"/>
      <c r="BY6" s="162"/>
      <c r="BZ6" s="163"/>
      <c r="CA6" s="161"/>
      <c r="CB6" s="161"/>
      <c r="CC6" s="163"/>
      <c r="CD6" s="161"/>
      <c r="CE6" s="161"/>
      <c r="CF6" s="163"/>
      <c r="CG6" s="161"/>
      <c r="CH6" s="161"/>
      <c r="CI6" s="163"/>
      <c r="CJ6" s="161"/>
      <c r="CK6" s="163"/>
      <c r="CL6" s="161"/>
      <c r="CM6" s="162"/>
      <c r="CN6" s="162"/>
      <c r="CO6" s="160"/>
      <c r="CP6" s="162"/>
      <c r="CQ6" s="162">
        <v>1</v>
      </c>
      <c r="CR6" s="163">
        <v>1</v>
      </c>
      <c r="CS6" s="161">
        <v>3</v>
      </c>
      <c r="CT6" s="161"/>
      <c r="CU6" s="161">
        <v>1</v>
      </c>
      <c r="CV6" s="161">
        <v>1</v>
      </c>
      <c r="CW6" s="161">
        <v>1</v>
      </c>
      <c r="CX6" s="163"/>
      <c r="CY6" s="161"/>
      <c r="CZ6" s="161"/>
      <c r="DA6" s="163"/>
      <c r="DB6" s="161">
        <v>2</v>
      </c>
      <c r="DC6" s="163">
        <v>2</v>
      </c>
      <c r="DD6" s="161">
        <v>1</v>
      </c>
      <c r="DE6" s="162">
        <v>1</v>
      </c>
      <c r="DF6" s="162">
        <v>1</v>
      </c>
      <c r="DG6" s="160">
        <v>1</v>
      </c>
      <c r="DH6" s="162"/>
      <c r="DI6" s="162">
        <v>2</v>
      </c>
      <c r="DJ6" s="163">
        <v>5</v>
      </c>
      <c r="DK6" s="161">
        <v>6</v>
      </c>
      <c r="DL6" s="161">
        <v>7</v>
      </c>
      <c r="DM6" s="161">
        <v>5</v>
      </c>
      <c r="DN6" s="161">
        <v>4</v>
      </c>
      <c r="DO6" s="161">
        <v>1</v>
      </c>
      <c r="DP6" s="163">
        <v>2</v>
      </c>
      <c r="DQ6" s="161">
        <v>1</v>
      </c>
      <c r="DR6" s="161"/>
      <c r="DS6" s="161"/>
      <c r="DT6" s="162"/>
      <c r="DU6" s="163">
        <v>1</v>
      </c>
      <c r="DV6" s="161">
        <v>1</v>
      </c>
      <c r="DW6" s="161">
        <v>3</v>
      </c>
      <c r="DX6" s="504"/>
      <c r="DY6" s="162">
        <v>1</v>
      </c>
      <c r="DZ6" s="161"/>
      <c r="EA6" s="162">
        <v>1</v>
      </c>
      <c r="EB6" s="166"/>
      <c r="EC6" s="167">
        <v>1</v>
      </c>
      <c r="ED6" s="167">
        <v>2</v>
      </c>
      <c r="EE6" s="167"/>
      <c r="EF6" s="167">
        <v>2</v>
      </c>
      <c r="EG6" s="167"/>
      <c r="EH6" s="167"/>
      <c r="EI6" s="167"/>
      <c r="EJ6" s="166"/>
      <c r="EK6" s="168">
        <v>1</v>
      </c>
      <c r="EL6" s="167">
        <v>1</v>
      </c>
      <c r="EM6" s="166">
        <v>1</v>
      </c>
      <c r="EN6" s="167"/>
      <c r="EO6" s="161"/>
      <c r="EP6" s="161"/>
      <c r="EQ6" s="174">
        <f>SUM(C6+U6+AM6+BE6+BW6+CO6+DG6+DY6)</f>
        <v>4</v>
      </c>
      <c r="ER6" s="174">
        <f>SUM(D6+V6+AN6+BF6+BX6+CP6+DH6+DZ6)</f>
        <v>1</v>
      </c>
      <c r="ES6" s="174">
        <f>SUM(E6+W6+AO6+BG6+BY6+CQ6+DI6+EA6)</f>
        <v>6</v>
      </c>
      <c r="ET6" s="174">
        <f>SUM(F6+X6+AP6+BH6+BZ6+CR6+DJ6+EB6)</f>
        <v>6</v>
      </c>
      <c r="EU6" s="174">
        <f>SUM(G6+Y6+AQ6+BI6+CA6+CS6+DK6+EC6)</f>
        <v>10</v>
      </c>
      <c r="EV6" s="174">
        <f>SUM(H6+Z6+AR6+BJ6+CB6+CT6+DL6+ED6)</f>
        <v>9</v>
      </c>
      <c r="EW6" s="174">
        <f>SUM(I6+AA6+AS6+BK6+CC6+CU6+DM6+EE6)</f>
        <v>7</v>
      </c>
      <c r="EX6" s="174">
        <f>SUM(J6+AB6+AT6+BL6+CD6+CV6+DN6+EF6)</f>
        <v>7</v>
      </c>
      <c r="EY6" s="174">
        <f>SUM(K6+AC6+AU6+BM6+CE6+CW6+DO6+EG6)</f>
        <v>2</v>
      </c>
      <c r="EZ6" s="175">
        <f>SUM(L6+AD6+AV6+BN6+CF6+CX6+DP6+EH6)</f>
        <v>2</v>
      </c>
      <c r="FA6" s="174">
        <f>SUM(M6+AE6+AW6+BO6+CG6+CY6+DQ6+EI6)</f>
        <v>3</v>
      </c>
      <c r="FB6" s="174">
        <f>SUM(N6+AF6+AX6+BP6+CH6+CZ6+DR6+EJ6)</f>
        <v>1</v>
      </c>
      <c r="FC6" s="174">
        <f>SUM(O6+AG6+AY6+BQ6+CI6+DA6+DS6+EK6)</f>
        <v>1</v>
      </c>
      <c r="FD6" s="174">
        <f>SUM(P6+AH6+AZ6+BR6+CJ6+DB6+DT6+EL6)</f>
        <v>3</v>
      </c>
      <c r="FE6" s="174">
        <f>SUM(Q6+AI6+BA6+BS6+CK6+DC6+DU6+EM6)</f>
        <v>4</v>
      </c>
      <c r="FF6" s="391">
        <f>SUM(R6+AJ6+BB6+BT6+CL6+DD6+DV6+EN6)</f>
        <v>3</v>
      </c>
      <c r="FG6" s="391">
        <f>SUM(S6+AK6+BC6+BU6+CM6+DE6+DW6+EO6)</f>
        <v>6</v>
      </c>
      <c r="FH6" s="391">
        <f t="shared" ref="FH6:FH61" si="0">SUM(T6+AL6+BD6+BV6+CN6+DF6+DX6+EP6)</f>
        <v>1</v>
      </c>
    </row>
    <row r="7" spans="1:164" ht="15.75" thickBot="1" x14ac:dyDescent="0.3">
      <c r="A7" s="469"/>
      <c r="B7" s="171" t="s">
        <v>160</v>
      </c>
      <c r="C7" s="172"/>
      <c r="D7" s="161"/>
      <c r="E7" s="162"/>
      <c r="F7" s="168"/>
      <c r="G7" s="167"/>
      <c r="H7" s="173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0"/>
      <c r="V7" s="161"/>
      <c r="W7" s="162"/>
      <c r="X7" s="167"/>
      <c r="Y7" s="161"/>
      <c r="Z7" s="161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0"/>
      <c r="AN7" s="161"/>
      <c r="AO7" s="162"/>
      <c r="AP7" s="163"/>
      <c r="AQ7" s="161"/>
      <c r="AR7" s="161"/>
      <c r="AS7" s="163"/>
      <c r="AT7" s="161"/>
      <c r="AU7" s="161"/>
      <c r="AV7" s="163"/>
      <c r="AW7" s="161"/>
      <c r="AX7" s="161"/>
      <c r="AY7" s="161"/>
      <c r="AZ7" s="161"/>
      <c r="BA7" s="163"/>
      <c r="BB7" s="161"/>
      <c r="BC7" s="162"/>
      <c r="BD7" s="162"/>
      <c r="BE7" s="160"/>
      <c r="BF7" s="161"/>
      <c r="BG7" s="162"/>
      <c r="BH7" s="163"/>
      <c r="BI7" s="161"/>
      <c r="BJ7" s="161"/>
      <c r="BK7" s="163"/>
      <c r="BL7" s="161"/>
      <c r="BM7" s="161"/>
      <c r="BN7" s="163"/>
      <c r="BO7" s="161"/>
      <c r="BP7" s="161"/>
      <c r="BQ7" s="163"/>
      <c r="BR7" s="161"/>
      <c r="BS7" s="163"/>
      <c r="BT7" s="161"/>
      <c r="BU7" s="162"/>
      <c r="BV7" s="162"/>
      <c r="BW7" s="160"/>
      <c r="BX7" s="161"/>
      <c r="BY7" s="162"/>
      <c r="BZ7" s="163"/>
      <c r="CA7" s="161"/>
      <c r="CB7" s="161"/>
      <c r="CC7" s="163"/>
      <c r="CD7" s="161"/>
      <c r="CE7" s="161"/>
      <c r="CF7" s="163"/>
      <c r="CG7" s="161"/>
      <c r="CH7" s="161"/>
      <c r="CI7" s="163"/>
      <c r="CJ7" s="161"/>
      <c r="CK7" s="163"/>
      <c r="CL7" s="161"/>
      <c r="CM7" s="162"/>
      <c r="CN7" s="162"/>
      <c r="CO7" s="160"/>
      <c r="CP7" s="162"/>
      <c r="CQ7" s="162"/>
      <c r="CR7" s="163"/>
      <c r="CS7" s="161"/>
      <c r="CT7" s="161"/>
      <c r="CU7" s="161"/>
      <c r="CV7" s="161"/>
      <c r="CW7" s="161"/>
      <c r="CX7" s="163"/>
      <c r="CY7" s="161"/>
      <c r="CZ7" s="161"/>
      <c r="DA7" s="163"/>
      <c r="DB7" s="161"/>
      <c r="DC7" s="163"/>
      <c r="DD7" s="161"/>
      <c r="DE7" s="162"/>
      <c r="DF7" s="162"/>
      <c r="DG7" s="160"/>
      <c r="DH7" s="162"/>
      <c r="DI7" s="162"/>
      <c r="DJ7" s="163"/>
      <c r="DK7" s="161"/>
      <c r="DL7" s="161"/>
      <c r="DM7" s="163">
        <v>1</v>
      </c>
      <c r="DN7" s="161"/>
      <c r="DO7" s="161">
        <v>1</v>
      </c>
      <c r="DP7" s="163"/>
      <c r="DQ7" s="161"/>
      <c r="DR7" s="161"/>
      <c r="DS7" s="161"/>
      <c r="DT7" s="162"/>
      <c r="DU7" s="163"/>
      <c r="DV7" s="161"/>
      <c r="DW7" s="161"/>
      <c r="DX7" s="504"/>
      <c r="DY7" s="162"/>
      <c r="DZ7" s="161"/>
      <c r="EA7" s="162"/>
      <c r="EB7" s="166"/>
      <c r="EC7" s="167"/>
      <c r="ED7" s="167"/>
      <c r="EE7" s="167"/>
      <c r="EF7" s="167"/>
      <c r="EG7" s="167"/>
      <c r="EH7" s="167">
        <v>1</v>
      </c>
      <c r="EI7" s="167"/>
      <c r="EJ7" s="166"/>
      <c r="EK7" s="168"/>
      <c r="EL7" s="167"/>
      <c r="EM7" s="166"/>
      <c r="EN7" s="167"/>
      <c r="EO7" s="161"/>
      <c r="EP7" s="161"/>
      <c r="EQ7" s="174"/>
      <c r="ER7" s="174"/>
      <c r="ES7" s="174"/>
      <c r="ET7" s="174"/>
      <c r="EU7" s="174"/>
      <c r="EV7" s="174"/>
      <c r="EW7" s="174">
        <f>SUM(I7+AA7+AS7+BK7+CC7+CU7+DM7+EE7)</f>
        <v>1</v>
      </c>
      <c r="EX7" s="174"/>
      <c r="EY7" s="174">
        <f>SUM(K7+AC7+AU7+BM7+CE7+CW7+DO7+EG7)</f>
        <v>1</v>
      </c>
      <c r="EZ7" s="175">
        <f>SUM(L7+AD7+AV7+BN7+CF7+CX7+DP7+EH7)</f>
        <v>1</v>
      </c>
      <c r="FA7" s="174"/>
      <c r="FB7" s="174"/>
      <c r="FC7" s="174"/>
      <c r="FD7" s="174"/>
      <c r="FE7" s="174"/>
      <c r="FF7" s="391"/>
      <c r="FG7" s="391"/>
      <c r="FH7" s="391">
        <f t="shared" si="0"/>
        <v>0</v>
      </c>
    </row>
    <row r="8" spans="1:164" ht="15.75" thickBot="1" x14ac:dyDescent="0.3">
      <c r="A8" s="469"/>
      <c r="B8" s="171" t="s">
        <v>161</v>
      </c>
      <c r="C8" s="172">
        <v>20</v>
      </c>
      <c r="D8" s="161">
        <v>13</v>
      </c>
      <c r="E8" s="162">
        <v>17</v>
      </c>
      <c r="F8" s="168">
        <v>17</v>
      </c>
      <c r="G8" s="167">
        <v>13</v>
      </c>
      <c r="H8" s="173">
        <v>11</v>
      </c>
      <c r="I8" s="177">
        <v>19</v>
      </c>
      <c r="J8" s="177">
        <v>26</v>
      </c>
      <c r="K8" s="177">
        <v>22</v>
      </c>
      <c r="L8" s="177">
        <v>15</v>
      </c>
      <c r="M8" s="177">
        <v>25</v>
      </c>
      <c r="N8" s="177">
        <v>16</v>
      </c>
      <c r="O8" s="177">
        <v>22</v>
      </c>
      <c r="P8" s="177">
        <v>20</v>
      </c>
      <c r="Q8" s="177">
        <v>15</v>
      </c>
      <c r="R8" s="177">
        <v>6</v>
      </c>
      <c r="S8" s="177">
        <v>6</v>
      </c>
      <c r="T8" s="177">
        <v>2</v>
      </c>
      <c r="U8" s="172">
        <v>3</v>
      </c>
      <c r="V8" s="161">
        <v>8</v>
      </c>
      <c r="W8" s="162">
        <v>5</v>
      </c>
      <c r="X8" s="167">
        <v>5</v>
      </c>
      <c r="Y8" s="161">
        <v>2</v>
      </c>
      <c r="Z8" s="161">
        <v>4</v>
      </c>
      <c r="AA8" s="162">
        <v>3</v>
      </c>
      <c r="AB8" s="162">
        <v>3</v>
      </c>
      <c r="AC8" s="162">
        <v>2</v>
      </c>
      <c r="AD8" s="162">
        <v>2</v>
      </c>
      <c r="AE8" s="162">
        <v>2</v>
      </c>
      <c r="AF8" s="162">
        <v>2</v>
      </c>
      <c r="AG8" s="162">
        <v>2</v>
      </c>
      <c r="AH8" s="162">
        <v>3</v>
      </c>
      <c r="AI8" s="162">
        <v>2</v>
      </c>
      <c r="AJ8" s="162">
        <v>1</v>
      </c>
      <c r="AK8" s="177">
        <v>2</v>
      </c>
      <c r="AL8" s="177">
        <v>2</v>
      </c>
      <c r="AM8" s="160"/>
      <c r="AN8" s="161"/>
      <c r="AO8" s="162"/>
      <c r="AP8" s="163"/>
      <c r="AQ8" s="161"/>
      <c r="AR8" s="161"/>
      <c r="AS8" s="163"/>
      <c r="AT8" s="161"/>
      <c r="AU8" s="161"/>
      <c r="AV8" s="163"/>
      <c r="AW8" s="161"/>
      <c r="AX8" s="161"/>
      <c r="AY8" s="161"/>
      <c r="AZ8" s="161"/>
      <c r="BA8" s="163"/>
      <c r="BB8" s="161"/>
      <c r="BC8" s="177"/>
      <c r="BD8" s="177"/>
      <c r="BE8" s="160"/>
      <c r="BF8" s="161"/>
      <c r="BG8" s="162"/>
      <c r="BH8" s="163"/>
      <c r="BI8" s="161"/>
      <c r="BJ8" s="161"/>
      <c r="BK8" s="163"/>
      <c r="BL8" s="161"/>
      <c r="BM8" s="161"/>
      <c r="BN8" s="163"/>
      <c r="BO8" s="161"/>
      <c r="BP8" s="161"/>
      <c r="BQ8" s="163"/>
      <c r="BR8" s="161"/>
      <c r="BS8" s="163"/>
      <c r="BT8" s="161"/>
      <c r="BU8" s="177"/>
      <c r="BV8" s="177"/>
      <c r="BW8" s="160">
        <v>3</v>
      </c>
      <c r="BX8" s="161">
        <v>3</v>
      </c>
      <c r="BY8" s="162">
        <v>3</v>
      </c>
      <c r="BZ8" s="163">
        <v>1</v>
      </c>
      <c r="CA8" s="161"/>
      <c r="CB8" s="161"/>
      <c r="CC8" s="163">
        <v>1</v>
      </c>
      <c r="CD8" s="161">
        <v>1</v>
      </c>
      <c r="CE8" s="161"/>
      <c r="CF8" s="163">
        <v>1</v>
      </c>
      <c r="CG8" s="161">
        <v>1</v>
      </c>
      <c r="CH8" s="161">
        <v>1</v>
      </c>
      <c r="CI8" s="163">
        <v>1</v>
      </c>
      <c r="CJ8" s="161"/>
      <c r="CK8" s="163"/>
      <c r="CL8" s="161"/>
      <c r="CM8" s="177"/>
      <c r="CN8" s="177"/>
      <c r="CO8" s="160">
        <v>1</v>
      </c>
      <c r="CP8" s="162">
        <v>13</v>
      </c>
      <c r="CQ8" s="162">
        <v>9</v>
      </c>
      <c r="CR8" s="163">
        <v>12</v>
      </c>
      <c r="CS8" s="161">
        <v>10</v>
      </c>
      <c r="CT8" s="161">
        <v>10</v>
      </c>
      <c r="CU8" s="161">
        <v>5</v>
      </c>
      <c r="CV8" s="161">
        <v>10</v>
      </c>
      <c r="CW8" s="161">
        <v>8</v>
      </c>
      <c r="CX8" s="163">
        <v>9</v>
      </c>
      <c r="CY8" s="161">
        <v>7</v>
      </c>
      <c r="CZ8" s="161">
        <v>6</v>
      </c>
      <c r="DA8" s="163">
        <v>11</v>
      </c>
      <c r="DB8" s="161">
        <v>19</v>
      </c>
      <c r="DC8" s="163">
        <v>14</v>
      </c>
      <c r="DD8" s="161">
        <v>32</v>
      </c>
      <c r="DE8" s="177">
        <v>17</v>
      </c>
      <c r="DF8" s="177">
        <v>21</v>
      </c>
      <c r="DG8" s="160">
        <v>2</v>
      </c>
      <c r="DH8" s="162">
        <v>1</v>
      </c>
      <c r="DI8" s="162">
        <v>2</v>
      </c>
      <c r="DJ8" s="163">
        <v>2</v>
      </c>
      <c r="DK8" s="161">
        <v>2</v>
      </c>
      <c r="DL8" s="161">
        <v>4</v>
      </c>
      <c r="DM8" s="163">
        <v>2</v>
      </c>
      <c r="DN8" s="161">
        <v>2</v>
      </c>
      <c r="DO8" s="161">
        <v>2</v>
      </c>
      <c r="DP8" s="163">
        <v>4</v>
      </c>
      <c r="DQ8" s="161">
        <v>1</v>
      </c>
      <c r="DR8" s="161">
        <v>1</v>
      </c>
      <c r="DS8" s="161">
        <v>2</v>
      </c>
      <c r="DT8" s="162">
        <v>2</v>
      </c>
      <c r="DU8" s="163">
        <v>2</v>
      </c>
      <c r="DV8" s="161">
        <v>4</v>
      </c>
      <c r="DW8" s="167">
        <v>3</v>
      </c>
      <c r="DX8" s="194">
        <v>3</v>
      </c>
      <c r="DY8" s="162">
        <v>1</v>
      </c>
      <c r="DZ8" s="161"/>
      <c r="EA8" s="162"/>
      <c r="EB8" s="166"/>
      <c r="EC8" s="167"/>
      <c r="ED8" s="167"/>
      <c r="EE8" s="167"/>
      <c r="EF8" s="167"/>
      <c r="EG8" s="167"/>
      <c r="EH8" s="167"/>
      <c r="EI8" s="167"/>
      <c r="EJ8" s="166"/>
      <c r="EK8" s="168"/>
      <c r="EL8" s="167"/>
      <c r="EM8" s="166"/>
      <c r="EN8" s="167"/>
      <c r="EO8" s="167"/>
      <c r="EP8" s="167"/>
      <c r="EQ8" s="174">
        <f>SUM(C8+U8+AM8+BE8+BW8+CO8+DG8+DY8)</f>
        <v>30</v>
      </c>
      <c r="ER8" s="174">
        <f>SUM(D8+V8+AN8+BF8+BX8+CP8+DH8+DZ8)</f>
        <v>38</v>
      </c>
      <c r="ES8" s="174">
        <f>SUM(E8+W8+AO8+BG8+BY8+CQ8+DI8+EA8)</f>
        <v>36</v>
      </c>
      <c r="ET8" s="174">
        <f>SUM(F8+X8+AP8+BH8+BZ8+CR8+DJ8+EB8)</f>
        <v>37</v>
      </c>
      <c r="EU8" s="174">
        <f>SUM(G8+Y8+AQ8+BI8+CA8+CS8+DK8+EC8)</f>
        <v>27</v>
      </c>
      <c r="EV8" s="174">
        <f>SUM(H8+Z8+AR8+BJ8+CB8+CT8+DL8+ED8)</f>
        <v>29</v>
      </c>
      <c r="EW8" s="174">
        <f>SUM(I8+AA8+AS8+BK8+CC8+CU8+DM8+EE8)</f>
        <v>30</v>
      </c>
      <c r="EX8" s="174">
        <f>SUM(J8+AB8+AT8+BL8+CD8+CV8+DN8+EF8)</f>
        <v>42</v>
      </c>
      <c r="EY8" s="174">
        <f>SUM(K8+AC8+AU8+BM8+CE8+CW8+DO8+EG8)</f>
        <v>34</v>
      </c>
      <c r="EZ8" s="175">
        <f>SUM(L8+AD8+AV8+BN8+CF8+CX8+DP8+EH8)</f>
        <v>31</v>
      </c>
      <c r="FA8" s="174">
        <f>SUM(M8+AE8+AW8+BO8+CG8+CY8+DQ8+EI8)</f>
        <v>36</v>
      </c>
      <c r="FB8" s="174">
        <f>SUM(N8+AF8+AX8+BP8+CH8+CZ8+DR8+EJ8)</f>
        <v>26</v>
      </c>
      <c r="FC8" s="174">
        <f>SUM(O8+AG8+AY8+BQ8+CI8+DA8+DS8+EK8)</f>
        <v>38</v>
      </c>
      <c r="FD8" s="174">
        <f>SUM(P8+AH8+AZ8+BR8+CJ8+DB8+DT8+EL8)</f>
        <v>44</v>
      </c>
      <c r="FE8" s="174">
        <f>SUM(Q8+AI8+BA8+BS8+CK8+DC8+DU8+EM8)</f>
        <v>33</v>
      </c>
      <c r="FF8" s="391">
        <f>SUM(R8+AJ8+BB8+BT8+CL8+DD8+DV8+EN8)</f>
        <v>43</v>
      </c>
      <c r="FG8" s="391">
        <f>SUM(S8+AK8+BC8+BU8+CM8+DE8+DW8+EO8)</f>
        <v>28</v>
      </c>
      <c r="FH8" s="391">
        <f t="shared" si="0"/>
        <v>28</v>
      </c>
    </row>
    <row r="9" spans="1:164" ht="15.75" thickBot="1" x14ac:dyDescent="0.3">
      <c r="A9" s="469"/>
      <c r="B9" s="171" t="s">
        <v>162</v>
      </c>
      <c r="C9" s="172"/>
      <c r="D9" s="161"/>
      <c r="E9" s="162"/>
      <c r="F9" s="168"/>
      <c r="G9" s="167"/>
      <c r="H9" s="173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0"/>
      <c r="V9" s="161"/>
      <c r="W9" s="162">
        <v>1</v>
      </c>
      <c r="X9" s="167"/>
      <c r="Y9" s="161"/>
      <c r="Z9" s="161">
        <v>1</v>
      </c>
      <c r="AA9" s="162">
        <v>1</v>
      </c>
      <c r="AB9" s="162">
        <v>2</v>
      </c>
      <c r="AC9" s="162"/>
      <c r="AD9" s="162"/>
      <c r="AE9" s="162">
        <v>1</v>
      </c>
      <c r="AF9" s="162">
        <v>2</v>
      </c>
      <c r="AG9" s="162">
        <v>2</v>
      </c>
      <c r="AH9" s="162">
        <v>2</v>
      </c>
      <c r="AI9" s="162">
        <v>2</v>
      </c>
      <c r="AJ9" s="162">
        <v>1</v>
      </c>
      <c r="AK9" s="162"/>
      <c r="AL9" s="162"/>
      <c r="AM9" s="160"/>
      <c r="AN9" s="161">
        <v>2</v>
      </c>
      <c r="AO9" s="162"/>
      <c r="AP9" s="163"/>
      <c r="AQ9" s="161"/>
      <c r="AR9" s="161"/>
      <c r="AS9" s="163"/>
      <c r="AT9" s="161"/>
      <c r="AU9" s="161"/>
      <c r="AV9" s="163"/>
      <c r="AW9" s="161"/>
      <c r="AX9" s="161"/>
      <c r="AY9" s="161"/>
      <c r="AZ9" s="161"/>
      <c r="BA9" s="163"/>
      <c r="BB9" s="161">
        <v>1</v>
      </c>
      <c r="BC9" s="162">
        <v>1</v>
      </c>
      <c r="BD9" s="162">
        <v>1</v>
      </c>
      <c r="BE9" s="160"/>
      <c r="BF9" s="161"/>
      <c r="BG9" s="162"/>
      <c r="BH9" s="163"/>
      <c r="BI9" s="161"/>
      <c r="BJ9" s="161"/>
      <c r="BK9" s="163"/>
      <c r="BL9" s="161"/>
      <c r="BM9" s="161"/>
      <c r="BN9" s="163"/>
      <c r="BO9" s="161">
        <v>1</v>
      </c>
      <c r="BP9" s="161"/>
      <c r="BQ9" s="163"/>
      <c r="BR9" s="161"/>
      <c r="BS9" s="163"/>
      <c r="BT9" s="161"/>
      <c r="BU9" s="162">
        <v>1</v>
      </c>
      <c r="BV9" s="162">
        <v>1</v>
      </c>
      <c r="BW9" s="160">
        <v>67</v>
      </c>
      <c r="BX9" s="161">
        <v>62</v>
      </c>
      <c r="BY9" s="162">
        <v>64</v>
      </c>
      <c r="BZ9" s="163">
        <v>53</v>
      </c>
      <c r="CA9" s="161">
        <v>44</v>
      </c>
      <c r="CB9" s="161">
        <v>49</v>
      </c>
      <c r="CC9" s="163">
        <v>54</v>
      </c>
      <c r="CD9" s="161">
        <v>58</v>
      </c>
      <c r="CE9" s="161">
        <v>58</v>
      </c>
      <c r="CF9" s="163">
        <v>60</v>
      </c>
      <c r="CG9" s="161">
        <v>58</v>
      </c>
      <c r="CH9" s="161">
        <v>55</v>
      </c>
      <c r="CI9" s="163">
        <v>45</v>
      </c>
      <c r="CJ9" s="161">
        <v>43</v>
      </c>
      <c r="CK9" s="163">
        <v>34</v>
      </c>
      <c r="CL9" s="161">
        <v>31</v>
      </c>
      <c r="CM9" s="162">
        <v>31</v>
      </c>
      <c r="CN9" s="162">
        <v>28</v>
      </c>
      <c r="CO9" s="160"/>
      <c r="CP9" s="162"/>
      <c r="CQ9" s="162"/>
      <c r="CR9" s="163"/>
      <c r="CS9" s="161"/>
      <c r="CT9" s="161"/>
      <c r="CU9" s="161"/>
      <c r="CV9" s="161"/>
      <c r="CW9" s="161"/>
      <c r="CX9" s="163"/>
      <c r="CY9" s="161"/>
      <c r="CZ9" s="161"/>
      <c r="DA9" s="163"/>
      <c r="DB9" s="161"/>
      <c r="DC9" s="163"/>
      <c r="DD9" s="161"/>
      <c r="DE9" s="162"/>
      <c r="DF9" s="162"/>
      <c r="DG9" s="160"/>
      <c r="DH9" s="162"/>
      <c r="DI9" s="162"/>
      <c r="DJ9" s="163"/>
      <c r="DK9" s="161"/>
      <c r="DL9" s="161"/>
      <c r="DM9" s="163"/>
      <c r="DN9" s="161"/>
      <c r="DO9" s="161"/>
      <c r="DP9" s="163"/>
      <c r="DQ9" s="161"/>
      <c r="DR9" s="161"/>
      <c r="DS9" s="161"/>
      <c r="DT9" s="162"/>
      <c r="DU9" s="163"/>
      <c r="DV9" s="161"/>
      <c r="DW9" s="161"/>
      <c r="DX9" s="504"/>
      <c r="DY9" s="162"/>
      <c r="DZ9" s="161"/>
      <c r="EA9" s="162"/>
      <c r="EB9" s="166"/>
      <c r="EC9" s="167"/>
      <c r="ED9" s="167"/>
      <c r="EE9" s="167"/>
      <c r="EF9" s="167"/>
      <c r="EG9" s="167"/>
      <c r="EH9" s="167"/>
      <c r="EI9" s="167"/>
      <c r="EJ9" s="166"/>
      <c r="EK9" s="168"/>
      <c r="EL9" s="167"/>
      <c r="EM9" s="166"/>
      <c r="EN9" s="167"/>
      <c r="EO9" s="161"/>
      <c r="EP9" s="161"/>
      <c r="EQ9" s="174">
        <f>SUM(C9+U9+AM9+BE9+BW9+CO9+DG9+DY9)</f>
        <v>67</v>
      </c>
      <c r="ER9" s="174">
        <f>SUM(D9+V9+AN9+BF9+BX9+CP9+DH9+DZ9)</f>
        <v>64</v>
      </c>
      <c r="ES9" s="174">
        <f>SUM(E9+W9+AO9+BG9+BY9+CQ9+DI9+EA9)</f>
        <v>65</v>
      </c>
      <c r="ET9" s="174">
        <f>SUM(F9+X9+AP9+BH9+BZ9+CR9+DJ9+EB9)</f>
        <v>53</v>
      </c>
      <c r="EU9" s="174">
        <f>SUM(G9+Y9+AQ9+BI9+CA9+CS9+DK9+EC9)</f>
        <v>44</v>
      </c>
      <c r="EV9" s="174">
        <f>SUM(H9+Z9+AR9+BJ9+CB9+CT9+DL9+ED9)</f>
        <v>50</v>
      </c>
      <c r="EW9" s="174">
        <f>SUM(I9+AA9+AS9+BK9+CC9+CU9+DM9+EE9)</f>
        <v>55</v>
      </c>
      <c r="EX9" s="174">
        <f>SUM(J9+AB9+AT9+BL9+CD9+CV9+DN9+EF9)</f>
        <v>60</v>
      </c>
      <c r="EY9" s="174">
        <f>SUM(K9+AC9+AU9+BM9+CE9+CW9+DO9+EG9)</f>
        <v>58</v>
      </c>
      <c r="EZ9" s="175">
        <f>SUM(L9+AD9+AV9+BN9+CF9+CX9+DP9+EH9)</f>
        <v>60</v>
      </c>
      <c r="FA9" s="174">
        <f>SUM(M9+AE9+AW9+BO9+CG9+CY9+DQ9+EI9)</f>
        <v>60</v>
      </c>
      <c r="FB9" s="174">
        <f>SUM(N9+AF9+AX9+BP9+CH9+CZ9+DR9+EJ9)</f>
        <v>57</v>
      </c>
      <c r="FC9" s="174">
        <f>SUM(O9+AG9+AY9+BQ9+CI9+DA9+DS9+EK9)</f>
        <v>47</v>
      </c>
      <c r="FD9" s="174">
        <f>SUM(P9+AH9+AZ9+BR9+CJ9+DB9+DT9+EL9)</f>
        <v>45</v>
      </c>
      <c r="FE9" s="174">
        <f>SUM(Q9+AI9+BA9+BS9+CK9+DC9+DU9+EM9)</f>
        <v>36</v>
      </c>
      <c r="FF9" s="391">
        <f>SUM(R9+AJ9+BB9+BT9+CL9+DD9+DV9+EN9)</f>
        <v>33</v>
      </c>
      <c r="FG9" s="391">
        <f>SUM(S9+AK9+BC9+BU9+CM9+DE9+DW9+EO9)</f>
        <v>33</v>
      </c>
      <c r="FH9" s="391">
        <f t="shared" si="0"/>
        <v>30</v>
      </c>
    </row>
    <row r="10" spans="1:164" ht="15.75" thickBot="1" x14ac:dyDescent="0.3">
      <c r="A10" s="469"/>
      <c r="B10" s="171" t="s">
        <v>163</v>
      </c>
      <c r="C10" s="172"/>
      <c r="D10" s="161"/>
      <c r="E10" s="162"/>
      <c r="F10" s="168"/>
      <c r="G10" s="167"/>
      <c r="H10" s="173"/>
      <c r="I10" s="162"/>
      <c r="J10" s="162">
        <v>1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0"/>
      <c r="V10" s="161"/>
      <c r="W10" s="162"/>
      <c r="X10" s="167"/>
      <c r="Y10" s="161"/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0"/>
      <c r="AN10" s="161"/>
      <c r="AO10" s="162"/>
      <c r="AP10" s="163"/>
      <c r="AQ10" s="161"/>
      <c r="AR10" s="161"/>
      <c r="AS10" s="163"/>
      <c r="AT10" s="161"/>
      <c r="AU10" s="161"/>
      <c r="AV10" s="163"/>
      <c r="AW10" s="161"/>
      <c r="AX10" s="161"/>
      <c r="AY10" s="161"/>
      <c r="AZ10" s="161"/>
      <c r="BA10" s="163"/>
      <c r="BB10" s="161"/>
      <c r="BC10" s="162"/>
      <c r="BD10" s="162"/>
      <c r="BE10" s="160"/>
      <c r="BF10" s="161"/>
      <c r="BG10" s="162"/>
      <c r="BH10" s="163"/>
      <c r="BI10" s="161"/>
      <c r="BJ10" s="161"/>
      <c r="BK10" s="163"/>
      <c r="BL10" s="161"/>
      <c r="BM10" s="161"/>
      <c r="BN10" s="163"/>
      <c r="BO10" s="161"/>
      <c r="BP10" s="161"/>
      <c r="BQ10" s="163"/>
      <c r="BR10" s="161"/>
      <c r="BS10" s="163"/>
      <c r="BT10" s="161"/>
      <c r="BU10" s="162"/>
      <c r="BV10" s="162"/>
      <c r="BW10" s="160"/>
      <c r="BX10" s="161"/>
      <c r="BY10" s="162"/>
      <c r="BZ10" s="163"/>
      <c r="CA10" s="161"/>
      <c r="CB10" s="161"/>
      <c r="CC10" s="163"/>
      <c r="CD10" s="161"/>
      <c r="CE10" s="161"/>
      <c r="CF10" s="163"/>
      <c r="CG10" s="161"/>
      <c r="CH10" s="161"/>
      <c r="CI10" s="163"/>
      <c r="CJ10" s="161"/>
      <c r="CK10" s="163"/>
      <c r="CL10" s="161"/>
      <c r="CM10" s="162"/>
      <c r="CN10" s="162"/>
      <c r="CO10" s="160"/>
      <c r="CP10" s="162"/>
      <c r="CQ10" s="162"/>
      <c r="CR10" s="163"/>
      <c r="CS10" s="161"/>
      <c r="CT10" s="161"/>
      <c r="CU10" s="161"/>
      <c r="CV10" s="161"/>
      <c r="CW10" s="161"/>
      <c r="CX10" s="163"/>
      <c r="CY10" s="161"/>
      <c r="CZ10" s="161"/>
      <c r="DA10" s="163"/>
      <c r="DB10" s="161"/>
      <c r="DC10" s="163"/>
      <c r="DD10" s="161"/>
      <c r="DE10" s="162"/>
      <c r="DF10" s="162"/>
      <c r="DG10" s="160"/>
      <c r="DH10" s="162">
        <v>1</v>
      </c>
      <c r="DI10" s="162"/>
      <c r="DJ10" s="163"/>
      <c r="DK10" s="161"/>
      <c r="DL10" s="161"/>
      <c r="DM10" s="163"/>
      <c r="DN10" s="161"/>
      <c r="DO10" s="161"/>
      <c r="DP10" s="163"/>
      <c r="DQ10" s="161"/>
      <c r="DR10" s="161"/>
      <c r="DS10" s="161"/>
      <c r="DT10" s="162"/>
      <c r="DU10" s="163"/>
      <c r="DV10" s="161"/>
      <c r="DW10" s="161"/>
      <c r="DX10" s="504"/>
      <c r="DY10" s="162"/>
      <c r="DZ10" s="161"/>
      <c r="EA10" s="162"/>
      <c r="EB10" s="166"/>
      <c r="EC10" s="167"/>
      <c r="ED10" s="167"/>
      <c r="EE10" s="167"/>
      <c r="EF10" s="167"/>
      <c r="EG10" s="167"/>
      <c r="EH10" s="167"/>
      <c r="EI10" s="167"/>
      <c r="EJ10" s="166"/>
      <c r="EK10" s="168"/>
      <c r="EL10" s="167"/>
      <c r="EM10" s="166"/>
      <c r="EN10" s="167"/>
      <c r="EO10" s="161"/>
      <c r="EP10" s="161"/>
      <c r="EQ10" s="174"/>
      <c r="ER10" s="174">
        <f>SUM(D10+V10+AN10+BF10+BX10+CP10+DH10+DZ10)</f>
        <v>1</v>
      </c>
      <c r="ES10" s="174"/>
      <c r="ET10" s="174"/>
      <c r="EU10" s="174"/>
      <c r="EV10" s="174"/>
      <c r="EW10" s="174"/>
      <c r="EX10" s="174">
        <f>SUM(J10+AB10+AT10+BL10+CD10+CV10+DN10+EF10)</f>
        <v>1</v>
      </c>
      <c r="EY10" s="174"/>
      <c r="EZ10" s="175"/>
      <c r="FA10" s="174"/>
      <c r="FB10" s="174"/>
      <c r="FC10" s="174"/>
      <c r="FD10" s="174"/>
      <c r="FE10" s="174"/>
      <c r="FF10" s="391"/>
      <c r="FG10" s="391"/>
      <c r="FH10" s="391">
        <f t="shared" si="0"/>
        <v>0</v>
      </c>
    </row>
    <row r="11" spans="1:164" ht="15.75" thickBot="1" x14ac:dyDescent="0.3">
      <c r="A11" s="469"/>
      <c r="B11" s="171" t="s">
        <v>164</v>
      </c>
      <c r="C11" s="172"/>
      <c r="D11" s="161"/>
      <c r="E11" s="162"/>
      <c r="F11" s="168"/>
      <c r="G11" s="167"/>
      <c r="H11" s="173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0"/>
      <c r="V11" s="161"/>
      <c r="W11" s="162"/>
      <c r="X11" s="167"/>
      <c r="Y11" s="161"/>
      <c r="Z11" s="161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0"/>
      <c r="AN11" s="161"/>
      <c r="AO11" s="162"/>
      <c r="AP11" s="163"/>
      <c r="AQ11" s="161"/>
      <c r="AR11" s="161"/>
      <c r="AS11" s="163"/>
      <c r="AT11" s="161"/>
      <c r="AU11" s="161"/>
      <c r="AV11" s="163">
        <v>1</v>
      </c>
      <c r="AW11" s="161"/>
      <c r="AX11" s="161"/>
      <c r="AY11" s="161"/>
      <c r="AZ11" s="161"/>
      <c r="BA11" s="163"/>
      <c r="BB11" s="161"/>
      <c r="BC11" s="162"/>
      <c r="BD11" s="162"/>
      <c r="BE11" s="160"/>
      <c r="BF11" s="161"/>
      <c r="BG11" s="162"/>
      <c r="BH11" s="163"/>
      <c r="BI11" s="161"/>
      <c r="BJ11" s="161"/>
      <c r="BK11" s="163"/>
      <c r="BL11" s="161"/>
      <c r="BM11" s="161"/>
      <c r="BN11" s="163"/>
      <c r="BO11" s="161"/>
      <c r="BP11" s="161">
        <v>1</v>
      </c>
      <c r="BQ11" s="163"/>
      <c r="BR11" s="161"/>
      <c r="BS11" s="163"/>
      <c r="BT11" s="161"/>
      <c r="BU11" s="162"/>
      <c r="BV11" s="162"/>
      <c r="BW11" s="160"/>
      <c r="BX11" s="161"/>
      <c r="BY11" s="162"/>
      <c r="BZ11" s="163"/>
      <c r="CA11" s="161"/>
      <c r="CB11" s="161"/>
      <c r="CC11" s="163"/>
      <c r="CD11" s="161"/>
      <c r="CE11" s="161"/>
      <c r="CF11" s="163"/>
      <c r="CG11" s="161"/>
      <c r="CH11" s="161"/>
      <c r="CI11" s="163"/>
      <c r="CJ11" s="161"/>
      <c r="CK11" s="163"/>
      <c r="CL11" s="161"/>
      <c r="CM11" s="162"/>
      <c r="CN11" s="162"/>
      <c r="CO11" s="160"/>
      <c r="CP11" s="162"/>
      <c r="CQ11" s="162"/>
      <c r="CR11" s="163"/>
      <c r="CS11" s="161"/>
      <c r="CT11" s="161"/>
      <c r="CU11" s="161"/>
      <c r="CV11" s="161"/>
      <c r="CW11" s="161"/>
      <c r="CX11" s="163"/>
      <c r="CY11" s="161"/>
      <c r="CZ11" s="161"/>
      <c r="DA11" s="163"/>
      <c r="DB11" s="161"/>
      <c r="DC11" s="163"/>
      <c r="DD11" s="161"/>
      <c r="DE11" s="162"/>
      <c r="DF11" s="162"/>
      <c r="DG11" s="160"/>
      <c r="DH11" s="162"/>
      <c r="DI11" s="162"/>
      <c r="DJ11" s="163"/>
      <c r="DK11" s="161"/>
      <c r="DL11" s="161"/>
      <c r="DM11" s="163"/>
      <c r="DN11" s="161"/>
      <c r="DO11" s="161"/>
      <c r="DP11" s="163"/>
      <c r="DQ11" s="161"/>
      <c r="DR11" s="161"/>
      <c r="DS11" s="161"/>
      <c r="DT11" s="162"/>
      <c r="DU11" s="163"/>
      <c r="DV11" s="161"/>
      <c r="DW11" s="161"/>
      <c r="DX11" s="504"/>
      <c r="DY11" s="162"/>
      <c r="DZ11" s="161"/>
      <c r="EA11" s="162"/>
      <c r="EB11" s="166"/>
      <c r="EC11" s="167"/>
      <c r="ED11" s="167"/>
      <c r="EE11" s="167"/>
      <c r="EF11" s="167"/>
      <c r="EG11" s="167"/>
      <c r="EH11" s="167"/>
      <c r="EI11" s="167"/>
      <c r="EJ11" s="166"/>
      <c r="EK11" s="168"/>
      <c r="EL11" s="167"/>
      <c r="EM11" s="166"/>
      <c r="EN11" s="167"/>
      <c r="EO11" s="161"/>
      <c r="EP11" s="161"/>
      <c r="EQ11" s="174"/>
      <c r="ER11" s="174"/>
      <c r="ES11" s="174"/>
      <c r="ET11" s="174"/>
      <c r="EU11" s="174"/>
      <c r="EV11" s="174"/>
      <c r="EW11" s="174"/>
      <c r="EX11" s="174"/>
      <c r="EY11" s="174"/>
      <c r="EZ11" s="175">
        <f t="shared" ref="EZ11:EZ18" si="1">SUM(L11+AD11+AV11+BN11+CF11+CX11+DP11+EH11)</f>
        <v>1</v>
      </c>
      <c r="FA11" s="174"/>
      <c r="FB11" s="174">
        <f t="shared" ref="FB11:FB16" si="2">SUM(N11+AF11+AX11+BP11+CH11+CZ11+DR11+EJ11)</f>
        <v>1</v>
      </c>
      <c r="FC11" s="174"/>
      <c r="FD11" s="174"/>
      <c r="FE11" s="174"/>
      <c r="FF11" s="391"/>
      <c r="FG11" s="391"/>
      <c r="FH11" s="391">
        <f t="shared" si="0"/>
        <v>0</v>
      </c>
    </row>
    <row r="12" spans="1:164" ht="15.75" thickBot="1" x14ac:dyDescent="0.3">
      <c r="A12" s="469"/>
      <c r="B12" s="178" t="s">
        <v>165</v>
      </c>
      <c r="C12" s="179">
        <v>6</v>
      </c>
      <c r="D12" s="180">
        <v>6</v>
      </c>
      <c r="E12" s="180">
        <v>3</v>
      </c>
      <c r="F12" s="180">
        <v>3</v>
      </c>
      <c r="G12" s="181">
        <v>3</v>
      </c>
      <c r="H12" s="182">
        <v>3</v>
      </c>
      <c r="I12" s="183">
        <v>3</v>
      </c>
      <c r="J12" s="183">
        <v>4</v>
      </c>
      <c r="K12" s="183">
        <v>6</v>
      </c>
      <c r="L12" s="183">
        <v>5</v>
      </c>
      <c r="M12" s="183">
        <v>3</v>
      </c>
      <c r="N12" s="183">
        <v>2</v>
      </c>
      <c r="O12" s="183">
        <v>2</v>
      </c>
      <c r="P12" s="183">
        <v>3</v>
      </c>
      <c r="Q12" s="183">
        <v>2</v>
      </c>
      <c r="R12" s="183">
        <v>1</v>
      </c>
      <c r="S12" s="183">
        <v>1</v>
      </c>
      <c r="T12" s="183">
        <v>1</v>
      </c>
      <c r="U12" s="179">
        <v>2</v>
      </c>
      <c r="V12" s="181"/>
      <c r="W12" s="181"/>
      <c r="X12" s="181"/>
      <c r="Y12" s="181"/>
      <c r="Z12" s="181"/>
      <c r="AA12" s="183"/>
      <c r="AB12" s="183"/>
      <c r="AC12" s="183"/>
      <c r="AD12" s="183"/>
      <c r="AE12" s="183"/>
      <c r="AF12" s="183"/>
      <c r="AG12" s="183"/>
      <c r="AH12" s="183"/>
      <c r="AI12" s="183">
        <v>1</v>
      </c>
      <c r="AJ12" s="183"/>
      <c r="AK12" s="183"/>
      <c r="AL12" s="183"/>
      <c r="AM12" s="179"/>
      <c r="AN12" s="181"/>
      <c r="AO12" s="181"/>
      <c r="AP12" s="180"/>
      <c r="AQ12" s="181"/>
      <c r="AR12" s="181"/>
      <c r="AS12" s="184"/>
      <c r="AT12" s="181"/>
      <c r="AU12" s="181"/>
      <c r="AV12" s="184"/>
      <c r="AW12" s="181"/>
      <c r="AX12" s="181"/>
      <c r="AY12" s="181"/>
      <c r="AZ12" s="181"/>
      <c r="BA12" s="184"/>
      <c r="BB12" s="181">
        <v>1</v>
      </c>
      <c r="BC12" s="183">
        <v>1</v>
      </c>
      <c r="BD12" s="183">
        <v>1</v>
      </c>
      <c r="BE12" s="179"/>
      <c r="BF12" s="181"/>
      <c r="BG12" s="181">
        <v>1</v>
      </c>
      <c r="BH12" s="180"/>
      <c r="BI12" s="181"/>
      <c r="BJ12" s="181"/>
      <c r="BK12" s="184"/>
      <c r="BL12" s="181"/>
      <c r="BM12" s="181"/>
      <c r="BN12" s="184"/>
      <c r="BO12" s="181"/>
      <c r="BP12" s="181"/>
      <c r="BQ12" s="184"/>
      <c r="BR12" s="181"/>
      <c r="BS12" s="184"/>
      <c r="BT12" s="181"/>
      <c r="BU12" s="183"/>
      <c r="BV12" s="183"/>
      <c r="BW12" s="179"/>
      <c r="BX12" s="181"/>
      <c r="BY12" s="181"/>
      <c r="BZ12" s="180"/>
      <c r="CA12" s="181"/>
      <c r="CB12" s="181"/>
      <c r="CC12" s="184"/>
      <c r="CD12" s="181"/>
      <c r="CE12" s="181"/>
      <c r="CF12" s="184"/>
      <c r="CG12" s="181"/>
      <c r="CH12" s="181"/>
      <c r="CI12" s="184"/>
      <c r="CJ12" s="181"/>
      <c r="CK12" s="184"/>
      <c r="CL12" s="181"/>
      <c r="CM12" s="183"/>
      <c r="CN12" s="183"/>
      <c r="CO12" s="179"/>
      <c r="CP12" s="181"/>
      <c r="CQ12" s="181"/>
      <c r="CR12" s="180"/>
      <c r="CS12" s="181"/>
      <c r="CT12" s="181"/>
      <c r="CU12" s="181"/>
      <c r="CV12" s="181"/>
      <c r="CW12" s="181"/>
      <c r="CX12" s="184"/>
      <c r="CY12" s="181"/>
      <c r="CZ12" s="181"/>
      <c r="DA12" s="184"/>
      <c r="DB12" s="181"/>
      <c r="DC12" s="184"/>
      <c r="DD12" s="181"/>
      <c r="DE12" s="183"/>
      <c r="DF12" s="183"/>
      <c r="DG12" s="179"/>
      <c r="DH12" s="181"/>
      <c r="DI12" s="181"/>
      <c r="DJ12" s="180"/>
      <c r="DK12" s="181"/>
      <c r="DL12" s="181"/>
      <c r="DM12" s="184"/>
      <c r="DN12" s="181"/>
      <c r="DO12" s="181"/>
      <c r="DP12" s="184"/>
      <c r="DQ12" s="181"/>
      <c r="DR12" s="181"/>
      <c r="DS12" s="181"/>
      <c r="DT12" s="183"/>
      <c r="DU12" s="184"/>
      <c r="DV12" s="181"/>
      <c r="DW12" s="181"/>
      <c r="DX12" s="505"/>
      <c r="DY12" s="183"/>
      <c r="DZ12" s="181"/>
      <c r="EA12" s="181"/>
      <c r="EB12" s="184"/>
      <c r="EC12" s="181"/>
      <c r="ED12" s="181"/>
      <c r="EE12" s="181"/>
      <c r="EF12" s="181"/>
      <c r="EG12" s="181"/>
      <c r="EH12" s="181"/>
      <c r="EI12" s="181"/>
      <c r="EJ12" s="184"/>
      <c r="EK12" s="180"/>
      <c r="EL12" s="181"/>
      <c r="EM12" s="184"/>
      <c r="EN12" s="181"/>
      <c r="EO12" s="181"/>
      <c r="EP12" s="181"/>
      <c r="EQ12" s="185">
        <f>SUM(C12+U12+AM12+BE12+BW12+CO12+DG12+DY12)</f>
        <v>8</v>
      </c>
      <c r="ER12" s="185">
        <f>SUM(D12+V12+AN12+BF12+BX12+CP12+DH12+DZ12)</f>
        <v>6</v>
      </c>
      <c r="ES12" s="185">
        <f>SUM(E12+W12+AO12+BG12+BY12+CQ12+DI12+EA12)</f>
        <v>4</v>
      </c>
      <c r="ET12" s="186">
        <f>SUM(F12+X12+AP12+BH12+BZ12+CR12+DJ12+EB12)</f>
        <v>3</v>
      </c>
      <c r="EU12" s="185">
        <f>SUM(G12+Y12+AQ12+BI12+CA12+CS12+DK12+EC12)</f>
        <v>3</v>
      </c>
      <c r="EV12" s="185">
        <f>SUM(H12+Z12+AR12+BJ12+CB12+CT12+DL12+ED12)</f>
        <v>3</v>
      </c>
      <c r="EW12" s="185">
        <f>SUM(I12+AA12+AS12+BK12+CC12+CU12+DM12+EE12)</f>
        <v>3</v>
      </c>
      <c r="EX12" s="185">
        <f>SUM(J12+AB12+AT12+BL12+CD12+CV12+DN12+EF12)</f>
        <v>4</v>
      </c>
      <c r="EY12" s="185">
        <f>SUM(K12+AC12+AU12+BM12+CE12+CW12+DO12+EG12)</f>
        <v>6</v>
      </c>
      <c r="EZ12" s="187">
        <f t="shared" si="1"/>
        <v>5</v>
      </c>
      <c r="FA12" s="185">
        <f t="shared" ref="FA12:FA17" si="3">SUM(M12+AE12+AW12+BO12+CG12+CY12+DQ12+EI12)</f>
        <v>3</v>
      </c>
      <c r="FB12" s="174">
        <f t="shared" si="2"/>
        <v>2</v>
      </c>
      <c r="FC12" s="174">
        <f>SUM(O12+AG12+AY12+BQ12+CI12+DA12+DS12+EK12)</f>
        <v>2</v>
      </c>
      <c r="FD12" s="174">
        <f>SUM(P12+AH12+AZ12+BR12+CJ12+DB12+DT12+EL12)</f>
        <v>3</v>
      </c>
      <c r="FE12" s="185">
        <f>SUM(Q12+AI12+BA12+BS12+CK12+DC12+DU12+EM12)</f>
        <v>3</v>
      </c>
      <c r="FF12" s="392">
        <f>SUM(R12+AJ12+BB12+BT12+CL12+DD12+DV12+EN12)</f>
        <v>2</v>
      </c>
      <c r="FG12" s="392">
        <f>SUM(S12+AK12+BC12+BU12+CM12+DE12+DW12+EO12)</f>
        <v>2</v>
      </c>
      <c r="FH12" s="392">
        <f t="shared" si="0"/>
        <v>2</v>
      </c>
    </row>
    <row r="13" spans="1:164" x14ac:dyDescent="0.25">
      <c r="A13" s="476" t="s">
        <v>104</v>
      </c>
      <c r="B13" s="171" t="s">
        <v>79</v>
      </c>
      <c r="C13" s="172">
        <v>12</v>
      </c>
      <c r="D13" s="161">
        <v>11</v>
      </c>
      <c r="E13" s="162">
        <v>13</v>
      </c>
      <c r="F13" s="168">
        <v>17</v>
      </c>
      <c r="G13" s="167">
        <v>7</v>
      </c>
      <c r="H13" s="173">
        <v>7</v>
      </c>
      <c r="I13" s="162">
        <v>3</v>
      </c>
      <c r="J13" s="162">
        <v>5</v>
      </c>
      <c r="K13" s="162">
        <v>3</v>
      </c>
      <c r="L13" s="162">
        <v>10</v>
      </c>
      <c r="M13" s="162">
        <v>8</v>
      </c>
      <c r="N13" s="162">
        <v>6</v>
      </c>
      <c r="O13" s="162">
        <v>7</v>
      </c>
      <c r="P13" s="162">
        <v>6</v>
      </c>
      <c r="Q13" s="162">
        <v>1</v>
      </c>
      <c r="R13" s="162">
        <v>8</v>
      </c>
      <c r="S13" s="162">
        <v>7</v>
      </c>
      <c r="T13" s="162">
        <v>6</v>
      </c>
      <c r="U13" s="160">
        <v>24</v>
      </c>
      <c r="V13" s="161">
        <v>29</v>
      </c>
      <c r="W13" s="162">
        <v>30</v>
      </c>
      <c r="X13" s="161">
        <v>24</v>
      </c>
      <c r="Y13" s="161">
        <v>12</v>
      </c>
      <c r="Z13" s="161">
        <v>11</v>
      </c>
      <c r="AA13" s="162">
        <v>9</v>
      </c>
      <c r="AB13" s="162">
        <v>12</v>
      </c>
      <c r="AC13" s="162">
        <v>12</v>
      </c>
      <c r="AD13" s="162">
        <v>9</v>
      </c>
      <c r="AE13" s="162">
        <v>6</v>
      </c>
      <c r="AF13" s="162">
        <v>5</v>
      </c>
      <c r="AG13" s="162">
        <v>4</v>
      </c>
      <c r="AH13" s="162">
        <v>2</v>
      </c>
      <c r="AI13" s="162">
        <v>3</v>
      </c>
      <c r="AJ13" s="162">
        <v>2</v>
      </c>
      <c r="AK13" s="162">
        <v>1</v>
      </c>
      <c r="AL13" s="162">
        <v>1</v>
      </c>
      <c r="AM13" s="160">
        <v>10</v>
      </c>
      <c r="AN13" s="161">
        <v>9</v>
      </c>
      <c r="AO13" s="162">
        <v>13</v>
      </c>
      <c r="AP13" s="163">
        <v>6</v>
      </c>
      <c r="AQ13" s="161">
        <v>7</v>
      </c>
      <c r="AR13" s="161">
        <v>9</v>
      </c>
      <c r="AS13" s="163">
        <v>8</v>
      </c>
      <c r="AT13" s="161">
        <v>8</v>
      </c>
      <c r="AU13" s="161">
        <v>8</v>
      </c>
      <c r="AV13" s="163">
        <v>11</v>
      </c>
      <c r="AW13" s="161">
        <v>9</v>
      </c>
      <c r="AX13" s="161">
        <v>8</v>
      </c>
      <c r="AY13" s="161">
        <v>9</v>
      </c>
      <c r="AZ13" s="161">
        <v>6</v>
      </c>
      <c r="BA13" s="163">
        <v>6</v>
      </c>
      <c r="BB13" s="161">
        <v>6</v>
      </c>
      <c r="BC13" s="162">
        <v>5</v>
      </c>
      <c r="BD13" s="162">
        <v>6</v>
      </c>
      <c r="BE13" s="164">
        <v>7</v>
      </c>
      <c r="BF13" s="154">
        <v>6</v>
      </c>
      <c r="BG13" s="155">
        <v>10</v>
      </c>
      <c r="BH13" s="165">
        <v>5</v>
      </c>
      <c r="BI13" s="154">
        <v>5</v>
      </c>
      <c r="BJ13" s="154">
        <v>6</v>
      </c>
      <c r="BK13" s="165">
        <v>5</v>
      </c>
      <c r="BL13" s="154">
        <v>3</v>
      </c>
      <c r="BM13" s="154">
        <v>5</v>
      </c>
      <c r="BN13" s="165">
        <v>2</v>
      </c>
      <c r="BO13" s="154">
        <v>2</v>
      </c>
      <c r="BP13" s="154">
        <v>2</v>
      </c>
      <c r="BQ13" s="165">
        <v>3</v>
      </c>
      <c r="BR13" s="154">
        <v>4</v>
      </c>
      <c r="BS13" s="163">
        <v>3</v>
      </c>
      <c r="BT13" s="161">
        <v>2</v>
      </c>
      <c r="BU13" s="162">
        <v>4</v>
      </c>
      <c r="BV13" s="162">
        <v>2</v>
      </c>
      <c r="BW13" s="160"/>
      <c r="BX13" s="161"/>
      <c r="BY13" s="162"/>
      <c r="BZ13" s="163"/>
      <c r="CA13" s="161"/>
      <c r="CB13" s="161"/>
      <c r="CC13" s="163">
        <v>1</v>
      </c>
      <c r="CD13" s="161"/>
      <c r="CE13" s="161"/>
      <c r="CF13" s="163"/>
      <c r="CG13" s="161"/>
      <c r="CH13" s="154"/>
      <c r="CI13" s="163"/>
      <c r="CJ13" s="161"/>
      <c r="CK13" s="163"/>
      <c r="CL13" s="161"/>
      <c r="CM13" s="162"/>
      <c r="CN13" s="162"/>
      <c r="CO13" s="160"/>
      <c r="CP13" s="162"/>
      <c r="CQ13" s="162">
        <v>2</v>
      </c>
      <c r="CR13" s="163"/>
      <c r="CS13" s="161">
        <v>4</v>
      </c>
      <c r="CT13" s="161">
        <v>2</v>
      </c>
      <c r="CU13" s="161">
        <v>1</v>
      </c>
      <c r="CV13" s="161">
        <v>1</v>
      </c>
      <c r="CW13" s="161">
        <v>2</v>
      </c>
      <c r="CX13" s="163"/>
      <c r="CY13" s="161"/>
      <c r="CZ13" s="154"/>
      <c r="DA13" s="163"/>
      <c r="DB13" s="161"/>
      <c r="DC13" s="163">
        <v>2</v>
      </c>
      <c r="DD13" s="161"/>
      <c r="DE13" s="162"/>
      <c r="DF13" s="162">
        <v>1</v>
      </c>
      <c r="DG13" s="164"/>
      <c r="DH13" s="155">
        <v>1</v>
      </c>
      <c r="DI13" s="155">
        <v>6</v>
      </c>
      <c r="DJ13" s="165">
        <v>4</v>
      </c>
      <c r="DK13" s="154">
        <v>9</v>
      </c>
      <c r="DL13" s="154">
        <v>11</v>
      </c>
      <c r="DM13" s="188">
        <v>8</v>
      </c>
      <c r="DN13" s="154">
        <v>4</v>
      </c>
      <c r="DO13" s="154">
        <v>2</v>
      </c>
      <c r="DP13" s="165"/>
      <c r="DQ13" s="154">
        <v>1</v>
      </c>
      <c r="DR13" s="154"/>
      <c r="DS13" s="154">
        <v>1</v>
      </c>
      <c r="DT13" s="155">
        <v>2</v>
      </c>
      <c r="DU13" s="165">
        <v>2</v>
      </c>
      <c r="DV13" s="154">
        <v>2</v>
      </c>
      <c r="DW13" s="161">
        <v>1</v>
      </c>
      <c r="DX13" s="504"/>
      <c r="DY13" s="155">
        <v>1</v>
      </c>
      <c r="DZ13" s="154">
        <v>2</v>
      </c>
      <c r="EA13" s="155">
        <v>2</v>
      </c>
      <c r="EB13" s="189">
        <v>2</v>
      </c>
      <c r="EC13" s="157">
        <v>1</v>
      </c>
      <c r="ED13" s="157"/>
      <c r="EE13" s="157">
        <v>2</v>
      </c>
      <c r="EF13" s="157">
        <v>1</v>
      </c>
      <c r="EG13" s="157"/>
      <c r="EH13" s="157">
        <v>1</v>
      </c>
      <c r="EI13" s="157">
        <v>2</v>
      </c>
      <c r="EJ13" s="189"/>
      <c r="EK13" s="156"/>
      <c r="EL13" s="157"/>
      <c r="EM13" s="189">
        <v>1</v>
      </c>
      <c r="EN13" s="157">
        <v>1</v>
      </c>
      <c r="EO13" s="161">
        <v>1</v>
      </c>
      <c r="EP13" s="161">
        <v>2</v>
      </c>
      <c r="EQ13" s="169">
        <f>SUM(C13+U13+AM13+BE13+BW13+CO13+DG13+DY13)</f>
        <v>54</v>
      </c>
      <c r="ER13" s="152">
        <f>SUM(D13+V13+AN13+BF13+BX13+CP13+DH13+DZ13)</f>
        <v>58</v>
      </c>
      <c r="ES13" s="152">
        <f>SUM(E13+W13+AO13+BG13+BY13+CQ13+DI13+EA13)</f>
        <v>76</v>
      </c>
      <c r="ET13" s="152">
        <f>SUM(F13+X13+AP13+BH13+BZ13+CR13+DJ13+EB13)</f>
        <v>58</v>
      </c>
      <c r="EU13" s="152">
        <f>SUM(G13+Y13+AQ13+BI13+CA13+CS13+DK13+EC13)</f>
        <v>45</v>
      </c>
      <c r="EV13" s="169">
        <f>SUM(H13+Z13+AR13+BJ13+CB13+CT13+DL13+ED13)</f>
        <v>46</v>
      </c>
      <c r="EW13" s="169">
        <f>SUM(I13+AA13+AS13+BK13+CC13+CU13+DM13+EE13)</f>
        <v>37</v>
      </c>
      <c r="EX13" s="169">
        <f>SUM(J13+AB13+AT13+BL13+CD13+CV13+DN13+EF13)</f>
        <v>34</v>
      </c>
      <c r="EY13" s="169">
        <f>SUM(K13+AC13+AU13+BM13+CE13+CW13+DO13+EG13)</f>
        <v>32</v>
      </c>
      <c r="EZ13" s="170">
        <f t="shared" si="1"/>
        <v>33</v>
      </c>
      <c r="FA13" s="169">
        <f t="shared" si="3"/>
        <v>28</v>
      </c>
      <c r="FB13" s="169">
        <f t="shared" si="2"/>
        <v>21</v>
      </c>
      <c r="FC13" s="169">
        <f>SUM(O13+AG13+AY13+BQ13+CI13+DA13+DS13+EK13)</f>
        <v>24</v>
      </c>
      <c r="FD13" s="170">
        <f>SUM(P13+AH13+AZ13+BR13+CJ13+DB13+DT13+EL13)</f>
        <v>20</v>
      </c>
      <c r="FE13" s="169">
        <f>SUM(Q13+AI13+BA13+BS13+CK13+DC13+DU13+EM13)</f>
        <v>18</v>
      </c>
      <c r="FF13" s="390">
        <f>SUM(R13+AJ13+BB13+BT13+CL13+DD13+DV13+EN13)</f>
        <v>21</v>
      </c>
      <c r="FG13" s="390">
        <f>SUM(S13+AK13+BC13+BU13+CM13+DE13+DW13+EO13)</f>
        <v>19</v>
      </c>
      <c r="FH13" s="391">
        <f t="shared" si="0"/>
        <v>18</v>
      </c>
    </row>
    <row r="14" spans="1:164" x14ac:dyDescent="0.25">
      <c r="A14" s="477"/>
      <c r="B14" s="171" t="s">
        <v>80</v>
      </c>
      <c r="C14" s="172"/>
      <c r="D14" s="161"/>
      <c r="E14" s="162"/>
      <c r="F14" s="168"/>
      <c r="G14" s="167"/>
      <c r="H14" s="173"/>
      <c r="I14" s="162"/>
      <c r="J14" s="162">
        <v>1</v>
      </c>
      <c r="K14" s="162">
        <v>1</v>
      </c>
      <c r="L14" s="162"/>
      <c r="M14" s="162"/>
      <c r="N14" s="162"/>
      <c r="O14" s="162"/>
      <c r="P14" s="162"/>
      <c r="Q14" s="162"/>
      <c r="R14" s="162"/>
      <c r="S14" s="162"/>
      <c r="T14" s="162"/>
      <c r="U14" s="160">
        <v>11</v>
      </c>
      <c r="V14" s="161">
        <v>12</v>
      </c>
      <c r="W14" s="162">
        <v>9</v>
      </c>
      <c r="X14" s="161">
        <v>10</v>
      </c>
      <c r="Y14" s="161"/>
      <c r="Z14" s="161">
        <v>1</v>
      </c>
      <c r="AA14" s="162">
        <v>2</v>
      </c>
      <c r="AB14" s="162">
        <v>3</v>
      </c>
      <c r="AC14" s="162">
        <v>1</v>
      </c>
      <c r="AD14" s="162">
        <v>2</v>
      </c>
      <c r="AE14" s="162">
        <v>2</v>
      </c>
      <c r="AF14" s="162">
        <v>3</v>
      </c>
      <c r="AG14" s="162">
        <v>1</v>
      </c>
      <c r="AH14" s="162">
        <v>1</v>
      </c>
      <c r="AI14" s="162">
        <v>1</v>
      </c>
      <c r="AJ14" s="162">
        <v>1</v>
      </c>
      <c r="AK14" s="162">
        <v>1</v>
      </c>
      <c r="AL14" s="162">
        <v>1</v>
      </c>
      <c r="AM14" s="160">
        <v>16</v>
      </c>
      <c r="AN14" s="161">
        <v>15</v>
      </c>
      <c r="AO14" s="162">
        <v>11</v>
      </c>
      <c r="AP14" s="163">
        <v>6</v>
      </c>
      <c r="AQ14" s="161">
        <v>6</v>
      </c>
      <c r="AR14" s="161">
        <v>8</v>
      </c>
      <c r="AS14" s="163">
        <v>9</v>
      </c>
      <c r="AT14" s="161">
        <v>11</v>
      </c>
      <c r="AU14" s="161">
        <v>8</v>
      </c>
      <c r="AV14" s="163">
        <v>7</v>
      </c>
      <c r="AW14" s="161">
        <v>8</v>
      </c>
      <c r="AX14" s="161">
        <v>9</v>
      </c>
      <c r="AY14" s="161">
        <v>8</v>
      </c>
      <c r="AZ14" s="161">
        <v>10</v>
      </c>
      <c r="BA14" s="163">
        <v>5</v>
      </c>
      <c r="BB14" s="161">
        <v>8</v>
      </c>
      <c r="BC14" s="162">
        <v>10</v>
      </c>
      <c r="BD14" s="162">
        <v>9</v>
      </c>
      <c r="BE14" s="160">
        <v>14</v>
      </c>
      <c r="BF14" s="161">
        <v>13</v>
      </c>
      <c r="BG14" s="162">
        <v>6</v>
      </c>
      <c r="BH14" s="163">
        <v>11</v>
      </c>
      <c r="BI14" s="161">
        <v>12</v>
      </c>
      <c r="BJ14" s="161">
        <v>6</v>
      </c>
      <c r="BK14" s="163">
        <v>15</v>
      </c>
      <c r="BL14" s="161">
        <v>8</v>
      </c>
      <c r="BM14" s="161">
        <v>9</v>
      </c>
      <c r="BN14" s="163">
        <v>9</v>
      </c>
      <c r="BO14" s="161">
        <v>8</v>
      </c>
      <c r="BP14" s="161">
        <v>7</v>
      </c>
      <c r="BQ14" s="163">
        <v>7</v>
      </c>
      <c r="BR14" s="161">
        <v>7</v>
      </c>
      <c r="BS14" s="163">
        <v>6</v>
      </c>
      <c r="BT14" s="161">
        <v>7</v>
      </c>
      <c r="BU14" s="162">
        <v>6</v>
      </c>
      <c r="BV14" s="162">
        <v>5</v>
      </c>
      <c r="BW14" s="160"/>
      <c r="BX14" s="161"/>
      <c r="BY14" s="162"/>
      <c r="BZ14" s="163"/>
      <c r="CA14" s="161"/>
      <c r="CB14" s="161"/>
      <c r="CC14" s="163"/>
      <c r="CD14" s="161"/>
      <c r="CE14" s="161"/>
      <c r="CF14" s="163"/>
      <c r="CG14" s="161"/>
      <c r="CH14" s="161"/>
      <c r="CI14" s="163"/>
      <c r="CJ14" s="161"/>
      <c r="CK14" s="163"/>
      <c r="CL14" s="161"/>
      <c r="CM14" s="162"/>
      <c r="CN14" s="162"/>
      <c r="CO14" s="160"/>
      <c r="CP14" s="162"/>
      <c r="CQ14" s="162"/>
      <c r="CR14" s="163"/>
      <c r="CS14" s="161"/>
      <c r="CT14" s="161"/>
      <c r="CU14" s="161"/>
      <c r="CV14" s="161"/>
      <c r="CW14" s="161"/>
      <c r="CX14" s="163"/>
      <c r="CY14" s="161"/>
      <c r="CZ14" s="161"/>
      <c r="DA14" s="163"/>
      <c r="DB14" s="161"/>
      <c r="DC14" s="163"/>
      <c r="DD14" s="161"/>
      <c r="DE14" s="162"/>
      <c r="DF14" s="162"/>
      <c r="DG14" s="160">
        <v>1</v>
      </c>
      <c r="DH14" s="162">
        <v>2</v>
      </c>
      <c r="DI14" s="162">
        <v>9</v>
      </c>
      <c r="DJ14" s="163">
        <v>10</v>
      </c>
      <c r="DK14" s="161">
        <v>13</v>
      </c>
      <c r="DL14" s="161">
        <v>15</v>
      </c>
      <c r="DM14" s="190">
        <v>7</v>
      </c>
      <c r="DN14" s="161">
        <v>5</v>
      </c>
      <c r="DO14" s="161">
        <v>1</v>
      </c>
      <c r="DP14" s="163"/>
      <c r="DQ14" s="161"/>
      <c r="DR14" s="161"/>
      <c r="DS14" s="161"/>
      <c r="DT14" s="162"/>
      <c r="DU14" s="163">
        <v>1</v>
      </c>
      <c r="DV14" s="161">
        <v>1</v>
      </c>
      <c r="DW14" s="161"/>
      <c r="DX14" s="504"/>
      <c r="DY14" s="162">
        <v>20</v>
      </c>
      <c r="DZ14" s="161">
        <v>20</v>
      </c>
      <c r="EA14" s="162">
        <v>30</v>
      </c>
      <c r="EB14" s="166">
        <v>22</v>
      </c>
      <c r="EC14" s="167">
        <v>13</v>
      </c>
      <c r="ED14" s="167">
        <v>13</v>
      </c>
      <c r="EE14" s="167">
        <v>8</v>
      </c>
      <c r="EF14" s="167">
        <v>5</v>
      </c>
      <c r="EG14" s="167">
        <v>2</v>
      </c>
      <c r="EH14" s="167"/>
      <c r="EI14" s="167">
        <v>1</v>
      </c>
      <c r="EJ14" s="166">
        <v>2</v>
      </c>
      <c r="EK14" s="168">
        <v>1</v>
      </c>
      <c r="EL14" s="167"/>
      <c r="EM14" s="166">
        <v>1</v>
      </c>
      <c r="EN14" s="167"/>
      <c r="EO14" s="161"/>
      <c r="EP14" s="161">
        <v>1</v>
      </c>
      <c r="EQ14" s="174">
        <f>SUM(C14+U14+AM14+BE14+BW14+CO14+DG14+DY14)</f>
        <v>62</v>
      </c>
      <c r="ER14" s="171">
        <f>SUM(D14+V14+AN14+BF14+BX14+CP14+DH14+DZ14)</f>
        <v>62</v>
      </c>
      <c r="ES14" s="171">
        <f>SUM(E14+W14+AO14+BG14+BY14+CQ14+DI14+EA14)</f>
        <v>65</v>
      </c>
      <c r="ET14" s="171">
        <f>SUM(F14+X14+AP14+BH14+BZ14+CR14+DJ14+EB14)</f>
        <v>59</v>
      </c>
      <c r="EU14" s="171">
        <f>SUM(G14+Y14+AQ14+BI14+CA14+CS14+DK14+EC14)</f>
        <v>44</v>
      </c>
      <c r="EV14" s="174">
        <f>SUM(H14+Z14+AR14+BJ14+CB14+CT14+DL14+ED14)</f>
        <v>43</v>
      </c>
      <c r="EW14" s="174">
        <f>SUM(I14+AA14+AS14+BK14+CC14+CU14+DM14+EE14)</f>
        <v>41</v>
      </c>
      <c r="EX14" s="174">
        <f>SUM(J14+AB14+AT14+BL14+CD14+CV14+DN14+EF14)</f>
        <v>33</v>
      </c>
      <c r="EY14" s="174">
        <f>SUM(K14+AC14+AU14+BM14+CE14+CW14+DO14+EG14)</f>
        <v>22</v>
      </c>
      <c r="EZ14" s="175">
        <f t="shared" si="1"/>
        <v>18</v>
      </c>
      <c r="FA14" s="174">
        <f t="shared" si="3"/>
        <v>19</v>
      </c>
      <c r="FB14" s="174">
        <f t="shared" si="2"/>
        <v>21</v>
      </c>
      <c r="FC14" s="174">
        <f>SUM(O14+AG14+AY14+BQ14+CI14+DA14+DS14+EK14)</f>
        <v>17</v>
      </c>
      <c r="FD14" s="175">
        <f>SUM(P14+AH14+AZ14+BR14+CJ14+DB14+DT14+EL14)</f>
        <v>18</v>
      </c>
      <c r="FE14" s="174">
        <f>SUM(Q14+AI14+BA14+BS14+CK14+DC14+DU14+EM14)</f>
        <v>14</v>
      </c>
      <c r="FF14" s="391">
        <f>SUM(R14+AJ14+BB14+BT14+CL14+DD14+DV14+EN14)</f>
        <v>17</v>
      </c>
      <c r="FG14" s="391">
        <f>SUM(S14+AK14+BC14+BU14+CM14+DE14+DW14+EO14)</f>
        <v>17</v>
      </c>
      <c r="FH14" s="391">
        <f t="shared" si="0"/>
        <v>16</v>
      </c>
    </row>
    <row r="15" spans="1:164" x14ac:dyDescent="0.25">
      <c r="A15" s="477"/>
      <c r="B15" s="171" t="s">
        <v>81</v>
      </c>
      <c r="C15" s="172"/>
      <c r="D15" s="161"/>
      <c r="E15" s="162"/>
      <c r="F15" s="168"/>
      <c r="G15" s="167"/>
      <c r="H15" s="173"/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>
        <v>1</v>
      </c>
      <c r="T15" s="162"/>
      <c r="U15" s="160">
        <v>2</v>
      </c>
      <c r="V15" s="161"/>
      <c r="W15" s="162">
        <v>1</v>
      </c>
      <c r="X15" s="161">
        <v>1</v>
      </c>
      <c r="Y15" s="161">
        <v>1</v>
      </c>
      <c r="Z15" s="161">
        <v>2</v>
      </c>
      <c r="AA15" s="162">
        <v>5</v>
      </c>
      <c r="AB15" s="162">
        <v>3</v>
      </c>
      <c r="AC15" s="162">
        <v>9</v>
      </c>
      <c r="AD15" s="162">
        <v>8</v>
      </c>
      <c r="AE15" s="162">
        <v>6</v>
      </c>
      <c r="AF15" s="162">
        <v>7</v>
      </c>
      <c r="AG15" s="162">
        <v>6</v>
      </c>
      <c r="AH15" s="162">
        <v>3</v>
      </c>
      <c r="AI15" s="162">
        <v>4</v>
      </c>
      <c r="AJ15" s="162">
        <v>7</v>
      </c>
      <c r="AK15" s="162">
        <v>7</v>
      </c>
      <c r="AL15" s="162">
        <v>7</v>
      </c>
      <c r="AM15" s="160"/>
      <c r="AN15" s="161">
        <v>1</v>
      </c>
      <c r="AO15" s="162">
        <v>1</v>
      </c>
      <c r="AP15" s="163">
        <v>2</v>
      </c>
      <c r="AQ15" s="161">
        <v>1</v>
      </c>
      <c r="AR15" s="161">
        <v>1</v>
      </c>
      <c r="AS15" s="163">
        <v>3</v>
      </c>
      <c r="AT15" s="161">
        <v>4</v>
      </c>
      <c r="AU15" s="161">
        <v>5</v>
      </c>
      <c r="AV15" s="163">
        <v>6</v>
      </c>
      <c r="AW15" s="161">
        <v>7</v>
      </c>
      <c r="AX15" s="161">
        <v>8</v>
      </c>
      <c r="AY15" s="161">
        <v>5</v>
      </c>
      <c r="AZ15" s="161">
        <v>5</v>
      </c>
      <c r="BA15" s="163">
        <v>4</v>
      </c>
      <c r="BB15" s="161">
        <v>2</v>
      </c>
      <c r="BC15" s="162">
        <v>2</v>
      </c>
      <c r="BD15" s="162">
        <v>4</v>
      </c>
      <c r="BE15" s="160">
        <v>1</v>
      </c>
      <c r="BF15" s="161"/>
      <c r="BG15" s="162"/>
      <c r="BH15" s="163"/>
      <c r="BI15" s="161">
        <v>2</v>
      </c>
      <c r="BJ15" s="161">
        <v>2</v>
      </c>
      <c r="BK15" s="163">
        <v>1</v>
      </c>
      <c r="BL15" s="161">
        <v>2</v>
      </c>
      <c r="BM15" s="161">
        <v>6</v>
      </c>
      <c r="BN15" s="163">
        <v>10</v>
      </c>
      <c r="BO15" s="161">
        <v>5</v>
      </c>
      <c r="BP15" s="161">
        <v>6</v>
      </c>
      <c r="BQ15" s="163">
        <v>5</v>
      </c>
      <c r="BR15" s="161">
        <v>6</v>
      </c>
      <c r="BS15" s="163">
        <v>4</v>
      </c>
      <c r="BT15" s="161">
        <v>5</v>
      </c>
      <c r="BU15" s="162">
        <v>4</v>
      </c>
      <c r="BV15" s="162">
        <v>5</v>
      </c>
      <c r="BW15" s="160"/>
      <c r="BX15" s="161"/>
      <c r="BY15" s="162"/>
      <c r="BZ15" s="163"/>
      <c r="CA15" s="161"/>
      <c r="CB15" s="161"/>
      <c r="CC15" s="163"/>
      <c r="CD15" s="161"/>
      <c r="CE15" s="161"/>
      <c r="CF15" s="163"/>
      <c r="CG15" s="161"/>
      <c r="CH15" s="161"/>
      <c r="CI15" s="163"/>
      <c r="CJ15" s="161"/>
      <c r="CK15" s="163"/>
      <c r="CL15" s="161"/>
      <c r="CM15" s="162"/>
      <c r="CN15" s="162"/>
      <c r="CO15" s="160"/>
      <c r="CP15" s="162"/>
      <c r="CQ15" s="162"/>
      <c r="CR15" s="163"/>
      <c r="CS15" s="161"/>
      <c r="CT15" s="161"/>
      <c r="CU15" s="161"/>
      <c r="CV15" s="161"/>
      <c r="CW15" s="161"/>
      <c r="CX15" s="163"/>
      <c r="CY15" s="161"/>
      <c r="CZ15" s="161"/>
      <c r="DA15" s="163"/>
      <c r="DB15" s="161"/>
      <c r="DC15" s="163"/>
      <c r="DD15" s="161"/>
      <c r="DE15" s="162"/>
      <c r="DF15" s="162"/>
      <c r="DG15" s="160">
        <v>6</v>
      </c>
      <c r="DH15" s="162">
        <v>3</v>
      </c>
      <c r="DI15" s="162">
        <v>5</v>
      </c>
      <c r="DJ15" s="163">
        <v>6</v>
      </c>
      <c r="DK15" s="161">
        <v>12</v>
      </c>
      <c r="DL15" s="161">
        <v>12</v>
      </c>
      <c r="DM15" s="190">
        <v>7</v>
      </c>
      <c r="DN15" s="161">
        <v>10</v>
      </c>
      <c r="DO15" s="161">
        <v>5</v>
      </c>
      <c r="DP15" s="163">
        <v>3</v>
      </c>
      <c r="DQ15" s="161">
        <v>5</v>
      </c>
      <c r="DR15" s="161">
        <v>3</v>
      </c>
      <c r="DS15" s="161">
        <v>4</v>
      </c>
      <c r="DT15" s="162">
        <v>7</v>
      </c>
      <c r="DU15" s="163">
        <v>8</v>
      </c>
      <c r="DV15" s="161">
        <v>4</v>
      </c>
      <c r="DW15" s="161">
        <v>5</v>
      </c>
      <c r="DX15" s="504">
        <v>3</v>
      </c>
      <c r="DY15" s="162">
        <v>8</v>
      </c>
      <c r="DZ15" s="161">
        <v>3</v>
      </c>
      <c r="EA15" s="162">
        <v>4</v>
      </c>
      <c r="EB15" s="166">
        <v>5</v>
      </c>
      <c r="EC15" s="167">
        <v>7</v>
      </c>
      <c r="ED15" s="167">
        <v>6</v>
      </c>
      <c r="EE15" s="167">
        <v>5</v>
      </c>
      <c r="EF15" s="167">
        <v>2</v>
      </c>
      <c r="EG15" s="167">
        <v>5</v>
      </c>
      <c r="EH15" s="167">
        <v>4</v>
      </c>
      <c r="EI15" s="167">
        <v>4</v>
      </c>
      <c r="EJ15" s="166">
        <v>4</v>
      </c>
      <c r="EK15" s="168">
        <v>6</v>
      </c>
      <c r="EL15" s="167">
        <v>7</v>
      </c>
      <c r="EM15" s="166">
        <v>7</v>
      </c>
      <c r="EN15" s="167">
        <v>7</v>
      </c>
      <c r="EO15" s="161">
        <v>7</v>
      </c>
      <c r="EP15" s="161">
        <v>9</v>
      </c>
      <c r="EQ15" s="174">
        <f>SUM(C15+U15+AM15+BE15+BW15+CO15+DG15+DY15)</f>
        <v>17</v>
      </c>
      <c r="ER15" s="171">
        <f>SUM(D15+V15+AN15+BF15+BX15+CP15+DH15+DZ15)</f>
        <v>7</v>
      </c>
      <c r="ES15" s="171">
        <f>SUM(E15+W15+AO15+BG15+BY15+CQ15+DI15+EA15)</f>
        <v>11</v>
      </c>
      <c r="ET15" s="171">
        <f>SUM(F15+X15+AP15+BH15+BZ15+CR15+DJ15+EB15)</f>
        <v>14</v>
      </c>
      <c r="EU15" s="171">
        <f>SUM(G15+Y15+AQ15+BI15+CA15+CS15+DK15+EC15)</f>
        <v>23</v>
      </c>
      <c r="EV15" s="174">
        <f>SUM(H15+Z15+AR15+BJ15+CB15+CT15+DL15+ED15)</f>
        <v>23</v>
      </c>
      <c r="EW15" s="174">
        <f>SUM(I15+AA15+AS15+BK15+CC15+CU15+DM15+EE15)</f>
        <v>21</v>
      </c>
      <c r="EX15" s="174">
        <f>SUM(J15+AB15+AT15+BL15+CD15+CV15+DN15+EF15)</f>
        <v>21</v>
      </c>
      <c r="EY15" s="174">
        <f>SUM(K15+AC15+AU15+BM15+CE15+CW15+DO15+EG15)</f>
        <v>30</v>
      </c>
      <c r="EZ15" s="175">
        <f t="shared" si="1"/>
        <v>31</v>
      </c>
      <c r="FA15" s="174">
        <f t="shared" si="3"/>
        <v>27</v>
      </c>
      <c r="FB15" s="174">
        <f t="shared" si="2"/>
        <v>28</v>
      </c>
      <c r="FC15" s="174">
        <f>SUM(O15+AG15+AY15+BQ15+CI15+DA15+DS15+EK15)</f>
        <v>26</v>
      </c>
      <c r="FD15" s="175">
        <f>SUM(P15+AH15+AZ15+BR15+CJ15+DB15+DT15+EL15)</f>
        <v>28</v>
      </c>
      <c r="FE15" s="174">
        <f>SUM(Q15+AI15+BA15+BS15+CK15+DC15+DU15+EM15)</f>
        <v>28</v>
      </c>
      <c r="FF15" s="391">
        <f>SUM(R15+AJ15+BB15+BT15+CL15+DD15+DV15+EN15)</f>
        <v>25</v>
      </c>
      <c r="FG15" s="391">
        <f>SUM(S15+AK15+BC15+BU15+CM15+DE15+DW15+EO15)</f>
        <v>26</v>
      </c>
      <c r="FH15" s="391">
        <f t="shared" si="0"/>
        <v>28</v>
      </c>
    </row>
    <row r="16" spans="1:164" x14ac:dyDescent="0.25">
      <c r="A16" s="477"/>
      <c r="B16" s="171" t="s">
        <v>82</v>
      </c>
      <c r="C16" s="172"/>
      <c r="D16" s="161"/>
      <c r="E16" s="162"/>
      <c r="F16" s="168"/>
      <c r="G16" s="167"/>
      <c r="H16" s="173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0"/>
      <c r="V16" s="161"/>
      <c r="W16" s="162"/>
      <c r="X16" s="161"/>
      <c r="Y16" s="161"/>
      <c r="Z16" s="161">
        <v>1</v>
      </c>
      <c r="AA16" s="162"/>
      <c r="AB16" s="162"/>
      <c r="AC16" s="162"/>
      <c r="AD16" s="162"/>
      <c r="AE16" s="162"/>
      <c r="AF16" s="162">
        <v>1</v>
      </c>
      <c r="AG16" s="162">
        <v>1</v>
      </c>
      <c r="AH16" s="162"/>
      <c r="AI16" s="162"/>
      <c r="AJ16" s="162">
        <v>1</v>
      </c>
      <c r="AK16" s="162"/>
      <c r="AL16" s="162"/>
      <c r="AM16" s="160"/>
      <c r="AN16" s="161"/>
      <c r="AO16" s="162">
        <v>1</v>
      </c>
      <c r="AP16" s="163"/>
      <c r="AQ16" s="161"/>
      <c r="AR16" s="161"/>
      <c r="AS16" s="163"/>
      <c r="AT16" s="161"/>
      <c r="AU16" s="161"/>
      <c r="AV16" s="163"/>
      <c r="AW16" s="161">
        <v>1</v>
      </c>
      <c r="AX16" s="161"/>
      <c r="AY16" s="161"/>
      <c r="AZ16" s="161"/>
      <c r="BA16" s="163"/>
      <c r="BB16" s="161">
        <v>1</v>
      </c>
      <c r="BC16" s="162">
        <v>2</v>
      </c>
      <c r="BD16" s="162">
        <v>1</v>
      </c>
      <c r="BE16" s="160"/>
      <c r="BF16" s="161"/>
      <c r="BG16" s="162"/>
      <c r="BH16" s="163"/>
      <c r="BI16" s="161"/>
      <c r="BJ16" s="161"/>
      <c r="BK16" s="163">
        <v>1</v>
      </c>
      <c r="BL16" s="161">
        <v>2</v>
      </c>
      <c r="BM16" s="161">
        <v>7</v>
      </c>
      <c r="BN16" s="163">
        <v>2</v>
      </c>
      <c r="BO16" s="161">
        <v>2</v>
      </c>
      <c r="BP16" s="161">
        <v>4</v>
      </c>
      <c r="BQ16" s="163">
        <v>4</v>
      </c>
      <c r="BR16" s="161">
        <v>3</v>
      </c>
      <c r="BS16" s="163">
        <v>1</v>
      </c>
      <c r="BT16" s="161">
        <v>3</v>
      </c>
      <c r="BU16" s="162">
        <v>3</v>
      </c>
      <c r="BV16" s="162">
        <v>1</v>
      </c>
      <c r="BW16" s="160"/>
      <c r="BX16" s="161"/>
      <c r="BY16" s="162"/>
      <c r="BZ16" s="163"/>
      <c r="CA16" s="161"/>
      <c r="CB16" s="161"/>
      <c r="CC16" s="163"/>
      <c r="CD16" s="161"/>
      <c r="CE16" s="161"/>
      <c r="CF16" s="163"/>
      <c r="CG16" s="161"/>
      <c r="CH16" s="161"/>
      <c r="CI16" s="163"/>
      <c r="CJ16" s="161"/>
      <c r="CK16" s="163"/>
      <c r="CL16" s="161"/>
      <c r="CM16" s="162"/>
      <c r="CN16" s="162"/>
      <c r="CO16" s="160"/>
      <c r="CP16" s="162"/>
      <c r="CQ16" s="162"/>
      <c r="CR16" s="163"/>
      <c r="CS16" s="161"/>
      <c r="CT16" s="161"/>
      <c r="CU16" s="161"/>
      <c r="CV16" s="161"/>
      <c r="CW16" s="161"/>
      <c r="CX16" s="163"/>
      <c r="CY16" s="161"/>
      <c r="CZ16" s="161"/>
      <c r="DA16" s="163"/>
      <c r="DB16" s="161"/>
      <c r="DC16" s="163"/>
      <c r="DD16" s="161"/>
      <c r="DE16" s="162"/>
      <c r="DF16" s="162"/>
      <c r="DG16" s="160">
        <v>4</v>
      </c>
      <c r="DH16" s="162">
        <v>7</v>
      </c>
      <c r="DI16" s="162">
        <v>5</v>
      </c>
      <c r="DJ16" s="163">
        <v>5</v>
      </c>
      <c r="DK16" s="161">
        <v>3</v>
      </c>
      <c r="DL16" s="161">
        <v>5</v>
      </c>
      <c r="DM16" s="190">
        <v>6</v>
      </c>
      <c r="DN16" s="161">
        <v>4</v>
      </c>
      <c r="DO16" s="161">
        <v>5</v>
      </c>
      <c r="DP16" s="163">
        <v>4</v>
      </c>
      <c r="DQ16" s="161">
        <v>2</v>
      </c>
      <c r="DR16" s="161">
        <v>1</v>
      </c>
      <c r="DS16" s="161">
        <v>1</v>
      </c>
      <c r="DT16" s="162">
        <v>2</v>
      </c>
      <c r="DU16" s="163">
        <v>2</v>
      </c>
      <c r="DV16" s="161">
        <v>2</v>
      </c>
      <c r="DW16" s="161">
        <v>3</v>
      </c>
      <c r="DX16" s="504">
        <v>4</v>
      </c>
      <c r="DY16" s="162">
        <v>5</v>
      </c>
      <c r="DZ16" s="161">
        <v>13</v>
      </c>
      <c r="EA16" s="162">
        <v>14</v>
      </c>
      <c r="EB16" s="166">
        <v>14</v>
      </c>
      <c r="EC16" s="167">
        <v>15</v>
      </c>
      <c r="ED16" s="167">
        <v>15</v>
      </c>
      <c r="EE16" s="167">
        <v>15</v>
      </c>
      <c r="EF16" s="167">
        <v>14</v>
      </c>
      <c r="EG16" s="167">
        <v>16</v>
      </c>
      <c r="EH16" s="167">
        <v>12</v>
      </c>
      <c r="EI16" s="167">
        <v>12</v>
      </c>
      <c r="EJ16" s="166">
        <v>11</v>
      </c>
      <c r="EK16" s="168">
        <v>14</v>
      </c>
      <c r="EL16" s="167">
        <v>14</v>
      </c>
      <c r="EM16" s="166">
        <v>15</v>
      </c>
      <c r="EN16" s="167">
        <v>13</v>
      </c>
      <c r="EO16" s="161">
        <v>13</v>
      </c>
      <c r="EP16" s="161">
        <v>15</v>
      </c>
      <c r="EQ16" s="174">
        <f>SUM(C16+U16+AM16+BE16+BW16+CO16+DG16+DY16)</f>
        <v>9</v>
      </c>
      <c r="ER16" s="171">
        <f>SUM(D16+V16+AN16+BF16+BX16+CP16+DH16+DZ16)</f>
        <v>20</v>
      </c>
      <c r="ES16" s="171">
        <f>SUM(E16+W16+AO16+BG16+BY16+CQ16+DI16+EA16)</f>
        <v>20</v>
      </c>
      <c r="ET16" s="171">
        <f>SUM(F16+X16+AP16+BH16+BZ16+CR16+DJ16+EB16)</f>
        <v>19</v>
      </c>
      <c r="EU16" s="171">
        <f>SUM(G16+Y16+AQ16+BI16+CA16+CS16+DK16+EC16)</f>
        <v>18</v>
      </c>
      <c r="EV16" s="174">
        <f>SUM(H16+Z16+AR16+BJ16+CB16+CT16+DL16+ED16)</f>
        <v>21</v>
      </c>
      <c r="EW16" s="174">
        <f>SUM(I16+AA16+AS16+BK16+CC16+CU16+DM16+EE16)</f>
        <v>22</v>
      </c>
      <c r="EX16" s="174">
        <f>SUM(J16+AB16+AT16+BL16+CD16+CV16+DN16+EF16)</f>
        <v>20</v>
      </c>
      <c r="EY16" s="174">
        <f>SUM(K16+AC16+AU16+BM16+CE16+CW16+DO16+EG16)</f>
        <v>28</v>
      </c>
      <c r="EZ16" s="175">
        <f t="shared" si="1"/>
        <v>18</v>
      </c>
      <c r="FA16" s="174">
        <f t="shared" si="3"/>
        <v>17</v>
      </c>
      <c r="FB16" s="174">
        <f t="shared" si="2"/>
        <v>17</v>
      </c>
      <c r="FC16" s="174">
        <f>SUM(O16+AG16+AY16+BQ16+CI16+DA16+DS16+EK16)</f>
        <v>20</v>
      </c>
      <c r="FD16" s="175">
        <f>SUM(P16+AH16+AZ16+BR16+CJ16+DB16+DT16+EL16)</f>
        <v>19</v>
      </c>
      <c r="FE16" s="174">
        <f>SUM(Q16+AI16+BA16+BS16+CK16+DC16+DU16+EM16)</f>
        <v>18</v>
      </c>
      <c r="FF16" s="391">
        <f>SUM(R16+AJ16+BB16+BT16+CL16+DD16+DV16+EN16)</f>
        <v>20</v>
      </c>
      <c r="FG16" s="391">
        <f>SUM(S16+AK16+BC16+BU16+CM16+DE16+DW16+EO16)</f>
        <v>21</v>
      </c>
      <c r="FH16" s="391">
        <f t="shared" si="0"/>
        <v>21</v>
      </c>
    </row>
    <row r="17" spans="1:164" x14ac:dyDescent="0.25">
      <c r="A17" s="477"/>
      <c r="B17" s="171" t="s">
        <v>83</v>
      </c>
      <c r="C17" s="172"/>
      <c r="D17" s="161"/>
      <c r="E17" s="162"/>
      <c r="F17" s="168"/>
      <c r="G17" s="167"/>
      <c r="H17" s="173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0"/>
      <c r="V17" s="161"/>
      <c r="W17" s="162"/>
      <c r="X17" s="161"/>
      <c r="Y17" s="161"/>
      <c r="Z17" s="161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0"/>
      <c r="AN17" s="161"/>
      <c r="AO17" s="162"/>
      <c r="AP17" s="163"/>
      <c r="AQ17" s="161"/>
      <c r="AR17" s="161"/>
      <c r="AS17" s="163"/>
      <c r="AT17" s="161"/>
      <c r="AU17" s="161"/>
      <c r="AV17" s="163"/>
      <c r="AW17" s="161"/>
      <c r="AX17" s="161"/>
      <c r="AY17" s="161"/>
      <c r="AZ17" s="161"/>
      <c r="BA17" s="163"/>
      <c r="BB17" s="161"/>
      <c r="BC17" s="162"/>
      <c r="BD17" s="162"/>
      <c r="BE17" s="160"/>
      <c r="BF17" s="161"/>
      <c r="BG17" s="162"/>
      <c r="BH17" s="163"/>
      <c r="BI17" s="161"/>
      <c r="BJ17" s="161"/>
      <c r="BK17" s="163"/>
      <c r="BL17" s="161"/>
      <c r="BM17" s="161"/>
      <c r="BN17" s="163"/>
      <c r="BO17" s="161"/>
      <c r="BP17" s="161"/>
      <c r="BQ17" s="163"/>
      <c r="BR17" s="161"/>
      <c r="BS17" s="163"/>
      <c r="BT17" s="161"/>
      <c r="BU17" s="162"/>
      <c r="BV17" s="162"/>
      <c r="BW17" s="160"/>
      <c r="BX17" s="161"/>
      <c r="BY17" s="162"/>
      <c r="BZ17" s="163"/>
      <c r="CA17" s="161"/>
      <c r="CB17" s="161"/>
      <c r="CC17" s="163"/>
      <c r="CD17" s="161"/>
      <c r="CE17" s="161"/>
      <c r="CF17" s="163"/>
      <c r="CG17" s="161"/>
      <c r="CH17" s="161"/>
      <c r="CI17" s="163"/>
      <c r="CJ17" s="161"/>
      <c r="CK17" s="163"/>
      <c r="CL17" s="161"/>
      <c r="CM17" s="162"/>
      <c r="CN17" s="162"/>
      <c r="CO17" s="160"/>
      <c r="CP17" s="162"/>
      <c r="CQ17" s="162"/>
      <c r="CR17" s="163"/>
      <c r="CS17" s="161"/>
      <c r="CT17" s="161"/>
      <c r="CU17" s="161"/>
      <c r="CV17" s="161"/>
      <c r="CW17" s="161"/>
      <c r="CX17" s="163"/>
      <c r="CY17" s="161"/>
      <c r="CZ17" s="161"/>
      <c r="DA17" s="163"/>
      <c r="DB17" s="161"/>
      <c r="DC17" s="163"/>
      <c r="DD17" s="161"/>
      <c r="DE17" s="162"/>
      <c r="DF17" s="162"/>
      <c r="DG17" s="160"/>
      <c r="DH17" s="162"/>
      <c r="DI17" s="162"/>
      <c r="DJ17" s="163"/>
      <c r="DK17" s="161"/>
      <c r="DL17" s="161"/>
      <c r="DM17" s="190"/>
      <c r="DN17" s="161"/>
      <c r="DO17" s="161"/>
      <c r="DP17" s="163"/>
      <c r="DQ17" s="161"/>
      <c r="DR17" s="161"/>
      <c r="DS17" s="161"/>
      <c r="DT17" s="162"/>
      <c r="DU17" s="163"/>
      <c r="DV17" s="161"/>
      <c r="DW17" s="161"/>
      <c r="DX17" s="504"/>
      <c r="DY17" s="162">
        <v>1</v>
      </c>
      <c r="DZ17" s="161">
        <v>1</v>
      </c>
      <c r="EA17" s="162"/>
      <c r="EB17" s="166">
        <v>1</v>
      </c>
      <c r="EC17" s="167"/>
      <c r="ED17" s="167">
        <v>1</v>
      </c>
      <c r="EE17" s="167">
        <v>1</v>
      </c>
      <c r="EF17" s="167">
        <v>1</v>
      </c>
      <c r="EG17" s="167">
        <v>1</v>
      </c>
      <c r="EH17" s="167">
        <v>1</v>
      </c>
      <c r="EI17" s="167">
        <v>1</v>
      </c>
      <c r="EJ17" s="166"/>
      <c r="EK17" s="168">
        <v>1</v>
      </c>
      <c r="EL17" s="167">
        <v>1</v>
      </c>
      <c r="EM17" s="166">
        <v>1</v>
      </c>
      <c r="EN17" s="167">
        <v>1</v>
      </c>
      <c r="EO17" s="161"/>
      <c r="EP17" s="161"/>
      <c r="EQ17" s="174">
        <f>SUM(C17+U17+AM17+BE17+BW17+CO17+DG17+DY17)</f>
        <v>1</v>
      </c>
      <c r="ER17" s="171">
        <f>SUM(D17+V17+AN17+BF17+BX17+CP17+DH17+DZ17)</f>
        <v>1</v>
      </c>
      <c r="ES17" s="171"/>
      <c r="ET17" s="171">
        <f>SUM(F17+X17+AP17+BH17+BZ17+CR17+DJ17+EB17)</f>
        <v>1</v>
      </c>
      <c r="EU17" s="171"/>
      <c r="EV17" s="174">
        <f>SUM(H17+Z17+AR17+BJ17+CB17+CT17+DL17+ED17)</f>
        <v>1</v>
      </c>
      <c r="EW17" s="174">
        <f>SUM(I17+AA17+AS17+BK17+CC17+CU17+DM17+EE17)</f>
        <v>1</v>
      </c>
      <c r="EX17" s="174">
        <f>SUM(J17+AB17+AT17+BL17+CD17+CV17+DN17+EF17)</f>
        <v>1</v>
      </c>
      <c r="EY17" s="174">
        <f>SUM(K17+AC17+AU17+BM17+CE17+CW17+DO17+EG17)</f>
        <v>1</v>
      </c>
      <c r="EZ17" s="175">
        <f t="shared" si="1"/>
        <v>1</v>
      </c>
      <c r="FA17" s="174">
        <f t="shared" si="3"/>
        <v>1</v>
      </c>
      <c r="FB17" s="174"/>
      <c r="FC17" s="174">
        <f>SUM(O17+AG17+AY17+BQ17+CI17+DA17+DS17+EK17)</f>
        <v>1</v>
      </c>
      <c r="FD17" s="175">
        <f>SUM(P17+AH17+AZ17+BR17+CJ17+DB17+DT17+EL17)</f>
        <v>1</v>
      </c>
      <c r="FE17" s="174">
        <f>SUM(Q17+AI17+BA17+BS17+CK17+DC17+DU17+EM17)</f>
        <v>1</v>
      </c>
      <c r="FF17" s="391">
        <f>SUM(R17+AJ17+BB17+BT17+CL17+DD17+DV17+EN17)</f>
        <v>1</v>
      </c>
      <c r="FG17" s="391">
        <f>SUM(S17+AK17+BC17+BU17+CM17+DE17+DW17+EO17)</f>
        <v>0</v>
      </c>
      <c r="FH17" s="391">
        <f t="shared" si="0"/>
        <v>0</v>
      </c>
    </row>
    <row r="18" spans="1:164" x14ac:dyDescent="0.25">
      <c r="A18" s="477"/>
      <c r="B18" s="171" t="s">
        <v>108</v>
      </c>
      <c r="C18" s="172"/>
      <c r="D18" s="161"/>
      <c r="E18" s="162"/>
      <c r="F18" s="168"/>
      <c r="G18" s="167"/>
      <c r="H18" s="173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0"/>
      <c r="V18" s="161"/>
      <c r="W18" s="162"/>
      <c r="X18" s="161"/>
      <c r="Y18" s="161"/>
      <c r="Z18" s="161"/>
      <c r="AA18" s="162"/>
      <c r="AB18" s="162">
        <v>1</v>
      </c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0"/>
      <c r="AN18" s="161">
        <v>1</v>
      </c>
      <c r="AO18" s="162"/>
      <c r="AP18" s="163"/>
      <c r="AQ18" s="161">
        <v>1</v>
      </c>
      <c r="AR18" s="161">
        <v>1</v>
      </c>
      <c r="AS18" s="163">
        <v>1</v>
      </c>
      <c r="AT18" s="161"/>
      <c r="AU18" s="161"/>
      <c r="AV18" s="163">
        <v>1</v>
      </c>
      <c r="AW18" s="161"/>
      <c r="AX18" s="161"/>
      <c r="AY18" s="161"/>
      <c r="AZ18" s="161"/>
      <c r="BA18" s="163"/>
      <c r="BB18" s="161"/>
      <c r="BC18" s="162"/>
      <c r="BD18" s="162"/>
      <c r="BE18" s="160"/>
      <c r="BF18" s="161"/>
      <c r="BG18" s="162"/>
      <c r="BH18" s="163"/>
      <c r="BI18" s="161"/>
      <c r="BJ18" s="161"/>
      <c r="BK18" s="163"/>
      <c r="BL18" s="161"/>
      <c r="BM18" s="161"/>
      <c r="BN18" s="163"/>
      <c r="BO18" s="161"/>
      <c r="BP18" s="161"/>
      <c r="BQ18" s="163"/>
      <c r="BR18" s="161"/>
      <c r="BS18" s="163"/>
      <c r="BT18" s="161"/>
      <c r="BU18" s="162"/>
      <c r="BV18" s="162"/>
      <c r="BW18" s="160"/>
      <c r="BX18" s="161"/>
      <c r="BY18" s="162"/>
      <c r="BZ18" s="163"/>
      <c r="CA18" s="161"/>
      <c r="CB18" s="161"/>
      <c r="CC18" s="163"/>
      <c r="CD18" s="161"/>
      <c r="CE18" s="161"/>
      <c r="CF18" s="163"/>
      <c r="CG18" s="161"/>
      <c r="CH18" s="161"/>
      <c r="CI18" s="163"/>
      <c r="CJ18" s="161"/>
      <c r="CK18" s="163"/>
      <c r="CL18" s="161"/>
      <c r="CM18" s="162"/>
      <c r="CN18" s="162"/>
      <c r="CO18" s="160"/>
      <c r="CP18" s="162"/>
      <c r="CQ18" s="162"/>
      <c r="CR18" s="163"/>
      <c r="CS18" s="161"/>
      <c r="CT18" s="161"/>
      <c r="CU18" s="161"/>
      <c r="CV18" s="161"/>
      <c r="CW18" s="161"/>
      <c r="CX18" s="163"/>
      <c r="CY18" s="161"/>
      <c r="CZ18" s="161"/>
      <c r="DA18" s="163"/>
      <c r="DB18" s="161"/>
      <c r="DC18" s="163"/>
      <c r="DD18" s="161"/>
      <c r="DE18" s="162"/>
      <c r="DF18" s="162"/>
      <c r="DG18" s="160"/>
      <c r="DH18" s="162"/>
      <c r="DI18" s="162">
        <v>1</v>
      </c>
      <c r="DJ18" s="163">
        <v>1</v>
      </c>
      <c r="DK18" s="161"/>
      <c r="DL18" s="161"/>
      <c r="DM18" s="190">
        <v>2</v>
      </c>
      <c r="DN18" s="161">
        <v>1</v>
      </c>
      <c r="DO18" s="161">
        <v>1</v>
      </c>
      <c r="DP18" s="163"/>
      <c r="DQ18" s="161"/>
      <c r="DR18" s="161"/>
      <c r="DS18" s="161"/>
      <c r="DT18" s="162"/>
      <c r="DU18" s="163"/>
      <c r="DV18" s="161"/>
      <c r="DW18" s="161"/>
      <c r="DX18" s="504"/>
      <c r="DY18" s="162"/>
      <c r="DZ18" s="161"/>
      <c r="EA18" s="162"/>
      <c r="EB18" s="166"/>
      <c r="EC18" s="167"/>
      <c r="ED18" s="167"/>
      <c r="EE18" s="167"/>
      <c r="EF18" s="167">
        <v>1</v>
      </c>
      <c r="EG18" s="167">
        <v>1</v>
      </c>
      <c r="EH18" s="167"/>
      <c r="EI18" s="167"/>
      <c r="EJ18" s="166"/>
      <c r="EK18" s="168"/>
      <c r="EL18" s="167"/>
      <c r="EM18" s="166"/>
      <c r="EN18" s="167"/>
      <c r="EO18" s="161"/>
      <c r="EP18" s="161"/>
      <c r="EQ18" s="174"/>
      <c r="ER18" s="171">
        <f>SUM(D18+V18+AN18+BF18+BX18+CP18+DH18+DZ18)</f>
        <v>1</v>
      </c>
      <c r="ES18" s="171">
        <f>SUM(E18+W18+AO18+BG18+BY18+CQ18+DI18+EA18)</f>
        <v>1</v>
      </c>
      <c r="ET18" s="171">
        <f>SUM(F18+X18+AP18+BH18+BZ18+CR18+DJ18+EB18)</f>
        <v>1</v>
      </c>
      <c r="EU18" s="171">
        <f>SUM(G18+Y18+AQ18+BI18+CA18+CS18+DK18+EC18)</f>
        <v>1</v>
      </c>
      <c r="EV18" s="174">
        <f>SUM(H18+Z18+AR18+BJ18+CB18+CT18+DL18+ED18)</f>
        <v>1</v>
      </c>
      <c r="EW18" s="174">
        <f>SUM(I18+AA18+AS18+BK18+CC18+CU18+DM18+EE18)</f>
        <v>3</v>
      </c>
      <c r="EX18" s="174">
        <f>SUM(J18+AB18+AT18+BL18+CD18+CV18+DN18+EF18)</f>
        <v>3</v>
      </c>
      <c r="EY18" s="174">
        <f>SUM(K18+AC18+AU18+BM18+CE18+CW18+DO18+EG18)</f>
        <v>2</v>
      </c>
      <c r="EZ18" s="175">
        <f t="shared" si="1"/>
        <v>1</v>
      </c>
      <c r="FA18" s="174"/>
      <c r="FB18" s="174"/>
      <c r="FC18" s="174"/>
      <c r="FD18" s="175"/>
      <c r="FE18" s="174"/>
      <c r="FF18" s="391"/>
      <c r="FG18" s="391"/>
      <c r="FH18" s="391">
        <f t="shared" si="0"/>
        <v>0</v>
      </c>
    </row>
    <row r="19" spans="1:164" x14ac:dyDescent="0.25">
      <c r="A19" s="477"/>
      <c r="B19" s="171" t="s">
        <v>100</v>
      </c>
      <c r="C19" s="172"/>
      <c r="D19" s="161"/>
      <c r="E19" s="162"/>
      <c r="F19" s="168"/>
      <c r="G19" s="167"/>
      <c r="H19" s="173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0">
        <v>1</v>
      </c>
      <c r="V19" s="161"/>
      <c r="W19" s="162"/>
      <c r="X19" s="161"/>
      <c r="Y19" s="161"/>
      <c r="Z19" s="161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0"/>
      <c r="AN19" s="161"/>
      <c r="AO19" s="162"/>
      <c r="AP19" s="163"/>
      <c r="AQ19" s="161"/>
      <c r="AR19" s="161"/>
      <c r="AS19" s="163"/>
      <c r="AT19" s="161"/>
      <c r="AU19" s="161"/>
      <c r="AV19" s="163"/>
      <c r="AW19" s="161"/>
      <c r="AX19" s="161"/>
      <c r="AY19" s="161"/>
      <c r="AZ19" s="161"/>
      <c r="BA19" s="163"/>
      <c r="BB19" s="161"/>
      <c r="BC19" s="162"/>
      <c r="BD19" s="162"/>
      <c r="BE19" s="160"/>
      <c r="BF19" s="161"/>
      <c r="BG19" s="162"/>
      <c r="BH19" s="163"/>
      <c r="BI19" s="161"/>
      <c r="BJ19" s="161"/>
      <c r="BK19" s="163"/>
      <c r="BL19" s="161"/>
      <c r="BM19" s="161"/>
      <c r="BN19" s="163"/>
      <c r="BO19" s="161"/>
      <c r="BP19" s="161"/>
      <c r="BQ19" s="163"/>
      <c r="BR19" s="161"/>
      <c r="BS19" s="163"/>
      <c r="BT19" s="161"/>
      <c r="BU19" s="162"/>
      <c r="BV19" s="162"/>
      <c r="BW19" s="160"/>
      <c r="BX19" s="161"/>
      <c r="BY19" s="162"/>
      <c r="BZ19" s="163"/>
      <c r="CA19" s="161"/>
      <c r="CB19" s="161"/>
      <c r="CC19" s="163"/>
      <c r="CD19" s="161"/>
      <c r="CE19" s="161"/>
      <c r="CF19" s="163"/>
      <c r="CG19" s="161"/>
      <c r="CH19" s="161"/>
      <c r="CI19" s="163"/>
      <c r="CJ19" s="161"/>
      <c r="CK19" s="163"/>
      <c r="CL19" s="161"/>
      <c r="CM19" s="162"/>
      <c r="CN19" s="162"/>
      <c r="CO19" s="160"/>
      <c r="CP19" s="162"/>
      <c r="CQ19" s="162"/>
      <c r="CR19" s="163"/>
      <c r="CS19" s="161"/>
      <c r="CT19" s="161"/>
      <c r="CU19" s="161"/>
      <c r="CV19" s="161"/>
      <c r="CW19" s="161"/>
      <c r="CX19" s="163"/>
      <c r="CY19" s="161"/>
      <c r="CZ19" s="161"/>
      <c r="DA19" s="163"/>
      <c r="DB19" s="161"/>
      <c r="DC19" s="163"/>
      <c r="DD19" s="161"/>
      <c r="DE19" s="162"/>
      <c r="DF19" s="162"/>
      <c r="DG19" s="160"/>
      <c r="DH19" s="162"/>
      <c r="DI19" s="162"/>
      <c r="DJ19" s="163"/>
      <c r="DK19" s="161">
        <v>1</v>
      </c>
      <c r="DL19" s="161"/>
      <c r="DM19" s="190"/>
      <c r="DN19" s="161"/>
      <c r="DO19" s="161"/>
      <c r="DP19" s="163"/>
      <c r="DQ19" s="161"/>
      <c r="DR19" s="161"/>
      <c r="DS19" s="161"/>
      <c r="DT19" s="162"/>
      <c r="DU19" s="163"/>
      <c r="DV19" s="161"/>
      <c r="DW19" s="161"/>
      <c r="DX19" s="504"/>
      <c r="DY19" s="162"/>
      <c r="DZ19" s="161"/>
      <c r="EA19" s="162"/>
      <c r="EB19" s="166"/>
      <c r="EC19" s="167"/>
      <c r="ED19" s="167"/>
      <c r="EE19" s="167"/>
      <c r="EF19" s="167">
        <v>1</v>
      </c>
      <c r="EG19" s="167"/>
      <c r="EH19" s="167"/>
      <c r="EI19" s="167"/>
      <c r="EJ19" s="166"/>
      <c r="EK19" s="168"/>
      <c r="EL19" s="167"/>
      <c r="EM19" s="166"/>
      <c r="EN19" s="167"/>
      <c r="EO19" s="161"/>
      <c r="EP19" s="161"/>
      <c r="EQ19" s="174">
        <f>SUM(C19+U19+AM19+BE19+BW19+CO19+DG19+DY19)</f>
        <v>1</v>
      </c>
      <c r="ER19" s="171"/>
      <c r="ES19" s="171"/>
      <c r="ET19" s="171"/>
      <c r="EU19" s="171">
        <f>SUM(G19+Y19+AQ19+BI19+CA19+CS19+DK19+EC19)</f>
        <v>1</v>
      </c>
      <c r="EV19" s="174"/>
      <c r="EW19" s="174"/>
      <c r="EX19" s="174">
        <f>SUM(J19+AB19+AT19+BL19+CD19+CV19+DN19+EF19)</f>
        <v>1</v>
      </c>
      <c r="EY19" s="174"/>
      <c r="EZ19" s="175"/>
      <c r="FA19" s="174"/>
      <c r="FB19" s="174"/>
      <c r="FC19" s="174"/>
      <c r="FD19" s="175"/>
      <c r="FE19" s="174"/>
      <c r="FF19" s="391"/>
      <c r="FG19" s="391"/>
      <c r="FH19" s="391">
        <f t="shared" si="0"/>
        <v>0</v>
      </c>
    </row>
    <row r="20" spans="1:164" x14ac:dyDescent="0.25">
      <c r="A20" s="477"/>
      <c r="B20" s="171" t="s">
        <v>87</v>
      </c>
      <c r="C20" s="172"/>
      <c r="D20" s="161"/>
      <c r="E20" s="162"/>
      <c r="F20" s="168"/>
      <c r="G20" s="167"/>
      <c r="H20" s="173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0"/>
      <c r="V20" s="161"/>
      <c r="W20" s="162"/>
      <c r="X20" s="161"/>
      <c r="Y20" s="161"/>
      <c r="Z20" s="161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0"/>
      <c r="AN20" s="161"/>
      <c r="AO20" s="162"/>
      <c r="AP20" s="163"/>
      <c r="AQ20" s="161"/>
      <c r="AR20" s="161"/>
      <c r="AS20" s="163"/>
      <c r="AT20" s="161"/>
      <c r="AU20" s="161"/>
      <c r="AV20" s="163"/>
      <c r="AW20" s="161"/>
      <c r="AX20" s="161"/>
      <c r="AY20" s="161"/>
      <c r="AZ20" s="161"/>
      <c r="BA20" s="163"/>
      <c r="BB20" s="161"/>
      <c r="BC20" s="162"/>
      <c r="BD20" s="162"/>
      <c r="BE20" s="160"/>
      <c r="BF20" s="161"/>
      <c r="BG20" s="162"/>
      <c r="BH20" s="163">
        <v>1</v>
      </c>
      <c r="BI20" s="161"/>
      <c r="BJ20" s="161"/>
      <c r="BK20" s="163"/>
      <c r="BL20" s="161"/>
      <c r="BM20" s="161"/>
      <c r="BN20" s="163"/>
      <c r="BO20" s="161"/>
      <c r="BP20" s="161"/>
      <c r="BQ20" s="163"/>
      <c r="BR20" s="161"/>
      <c r="BS20" s="163"/>
      <c r="BT20" s="161"/>
      <c r="BU20" s="162"/>
      <c r="BV20" s="162"/>
      <c r="BW20" s="160"/>
      <c r="BX20" s="161"/>
      <c r="BY20" s="162"/>
      <c r="BZ20" s="163"/>
      <c r="CA20" s="161"/>
      <c r="CB20" s="161"/>
      <c r="CC20" s="163"/>
      <c r="CD20" s="161"/>
      <c r="CE20" s="161"/>
      <c r="CF20" s="163"/>
      <c r="CG20" s="161"/>
      <c r="CH20" s="161"/>
      <c r="CI20" s="163"/>
      <c r="CJ20" s="161"/>
      <c r="CK20" s="163"/>
      <c r="CL20" s="161"/>
      <c r="CM20" s="162"/>
      <c r="CN20" s="162"/>
      <c r="CO20" s="160"/>
      <c r="CP20" s="162"/>
      <c r="CQ20" s="162"/>
      <c r="CR20" s="163"/>
      <c r="CS20" s="161"/>
      <c r="CT20" s="161"/>
      <c r="CU20" s="161"/>
      <c r="CV20" s="161"/>
      <c r="CW20" s="161"/>
      <c r="CX20" s="163"/>
      <c r="CY20" s="161"/>
      <c r="CZ20" s="161"/>
      <c r="DA20" s="163"/>
      <c r="DB20" s="161"/>
      <c r="DC20" s="163"/>
      <c r="DD20" s="161"/>
      <c r="DE20" s="162"/>
      <c r="DF20" s="162"/>
      <c r="DG20" s="160"/>
      <c r="DH20" s="162"/>
      <c r="DI20" s="162"/>
      <c r="DJ20" s="163"/>
      <c r="DK20" s="161"/>
      <c r="DL20" s="161"/>
      <c r="DM20" s="190"/>
      <c r="DN20" s="161"/>
      <c r="DO20" s="161"/>
      <c r="DP20" s="163"/>
      <c r="DQ20" s="161"/>
      <c r="DR20" s="161"/>
      <c r="DS20" s="161"/>
      <c r="DT20" s="162"/>
      <c r="DU20" s="163"/>
      <c r="DV20" s="161"/>
      <c r="DW20" s="161"/>
      <c r="DX20" s="504"/>
      <c r="DY20" s="162"/>
      <c r="DZ20" s="161"/>
      <c r="EA20" s="162">
        <v>1</v>
      </c>
      <c r="EB20" s="166"/>
      <c r="EC20" s="167"/>
      <c r="ED20" s="167"/>
      <c r="EE20" s="167"/>
      <c r="EF20" s="167"/>
      <c r="EG20" s="167"/>
      <c r="EH20" s="167"/>
      <c r="EI20" s="167"/>
      <c r="EJ20" s="166"/>
      <c r="EK20" s="168"/>
      <c r="EL20" s="167"/>
      <c r="EM20" s="166"/>
      <c r="EN20" s="167"/>
      <c r="EO20" s="161"/>
      <c r="EP20" s="161"/>
      <c r="EQ20" s="174"/>
      <c r="ER20" s="171"/>
      <c r="ES20" s="171">
        <f>SUM(E20+W20+AO20+BG20+BY20+CQ20+DI20+EA20)</f>
        <v>1</v>
      </c>
      <c r="ET20" s="171">
        <f>SUM(F20+X20+AP20+BH20+BZ20+CR20+DJ20+EB20)</f>
        <v>1</v>
      </c>
      <c r="EU20" s="171"/>
      <c r="EV20" s="174"/>
      <c r="EW20" s="174"/>
      <c r="EX20" s="174"/>
      <c r="EY20" s="174"/>
      <c r="EZ20" s="175"/>
      <c r="FA20" s="174"/>
      <c r="FB20" s="174"/>
      <c r="FC20" s="174"/>
      <c r="FD20" s="175"/>
      <c r="FE20" s="174"/>
      <c r="FF20" s="391"/>
      <c r="FG20" s="391"/>
      <c r="FH20" s="391">
        <f t="shared" si="0"/>
        <v>0</v>
      </c>
    </row>
    <row r="21" spans="1:164" x14ac:dyDescent="0.25">
      <c r="A21" s="477"/>
      <c r="B21" s="171" t="s">
        <v>84</v>
      </c>
      <c r="C21" s="172">
        <v>2</v>
      </c>
      <c r="D21" s="161">
        <v>1</v>
      </c>
      <c r="E21" s="162">
        <v>2</v>
      </c>
      <c r="F21" s="168">
        <v>3</v>
      </c>
      <c r="G21" s="167">
        <v>2</v>
      </c>
      <c r="H21" s="173">
        <v>1</v>
      </c>
      <c r="I21" s="162">
        <v>1</v>
      </c>
      <c r="J21" s="162">
        <v>3</v>
      </c>
      <c r="K21" s="162">
        <v>6</v>
      </c>
      <c r="L21" s="162">
        <v>8</v>
      </c>
      <c r="M21" s="162">
        <v>8</v>
      </c>
      <c r="N21" s="162">
        <v>9</v>
      </c>
      <c r="O21" s="162">
        <v>7</v>
      </c>
      <c r="P21" s="162">
        <v>7</v>
      </c>
      <c r="Q21" s="162">
        <v>9</v>
      </c>
      <c r="R21" s="162">
        <v>6</v>
      </c>
      <c r="S21" s="162">
        <v>9</v>
      </c>
      <c r="T21" s="162">
        <v>7</v>
      </c>
      <c r="U21" s="160">
        <v>3</v>
      </c>
      <c r="V21" s="161">
        <v>13</v>
      </c>
      <c r="W21" s="162">
        <v>11</v>
      </c>
      <c r="X21" s="161">
        <v>11</v>
      </c>
      <c r="Y21" s="161">
        <v>7</v>
      </c>
      <c r="Z21" s="161">
        <v>4</v>
      </c>
      <c r="AA21" s="162">
        <v>6</v>
      </c>
      <c r="AB21" s="162">
        <v>6</v>
      </c>
      <c r="AC21" s="162">
        <v>8</v>
      </c>
      <c r="AD21" s="162">
        <v>8</v>
      </c>
      <c r="AE21" s="162">
        <v>10</v>
      </c>
      <c r="AF21" s="162">
        <v>10</v>
      </c>
      <c r="AG21" s="162">
        <v>14</v>
      </c>
      <c r="AH21" s="162">
        <v>10</v>
      </c>
      <c r="AI21" s="162">
        <v>10</v>
      </c>
      <c r="AJ21" s="162">
        <v>13</v>
      </c>
      <c r="AK21" s="162">
        <v>14</v>
      </c>
      <c r="AL21" s="162">
        <v>10</v>
      </c>
      <c r="AM21" s="160">
        <v>1</v>
      </c>
      <c r="AN21" s="161">
        <v>1</v>
      </c>
      <c r="AO21" s="162">
        <v>4</v>
      </c>
      <c r="AP21" s="163">
        <v>2</v>
      </c>
      <c r="AQ21" s="161">
        <v>1</v>
      </c>
      <c r="AR21" s="161">
        <v>3</v>
      </c>
      <c r="AS21" s="163">
        <v>3</v>
      </c>
      <c r="AT21" s="161">
        <v>3</v>
      </c>
      <c r="AU21" s="161">
        <v>3</v>
      </c>
      <c r="AV21" s="163">
        <v>2</v>
      </c>
      <c r="AW21" s="161">
        <v>1</v>
      </c>
      <c r="AX21" s="161">
        <v>2</v>
      </c>
      <c r="AY21" s="161">
        <v>1</v>
      </c>
      <c r="AZ21" s="161">
        <v>1</v>
      </c>
      <c r="BA21" s="163">
        <v>3</v>
      </c>
      <c r="BB21" s="161">
        <v>2</v>
      </c>
      <c r="BC21" s="162">
        <v>2</v>
      </c>
      <c r="BD21" s="162">
        <v>1</v>
      </c>
      <c r="BE21" s="160"/>
      <c r="BF21" s="161">
        <v>3</v>
      </c>
      <c r="BG21" s="162"/>
      <c r="BH21" s="163"/>
      <c r="BI21" s="161"/>
      <c r="BJ21" s="161">
        <v>1</v>
      </c>
      <c r="BK21" s="163"/>
      <c r="BL21" s="161"/>
      <c r="BM21" s="161">
        <v>1</v>
      </c>
      <c r="BN21" s="163">
        <v>1</v>
      </c>
      <c r="BO21" s="161">
        <v>1</v>
      </c>
      <c r="BP21" s="161">
        <v>1</v>
      </c>
      <c r="BQ21" s="163">
        <v>1</v>
      </c>
      <c r="BR21" s="161"/>
      <c r="BS21" s="163"/>
      <c r="BT21" s="161"/>
      <c r="BU21" s="162"/>
      <c r="BV21" s="162"/>
      <c r="BW21" s="160"/>
      <c r="BX21" s="161"/>
      <c r="BY21" s="162"/>
      <c r="BZ21" s="163"/>
      <c r="CA21" s="161"/>
      <c r="CB21" s="161"/>
      <c r="CC21" s="163">
        <v>1</v>
      </c>
      <c r="CD21" s="161">
        <v>1</v>
      </c>
      <c r="CE21" s="161"/>
      <c r="CF21" s="163"/>
      <c r="CG21" s="161"/>
      <c r="CH21" s="161"/>
      <c r="CI21" s="163"/>
      <c r="CJ21" s="161"/>
      <c r="CK21" s="163"/>
      <c r="CL21" s="161"/>
      <c r="CM21" s="162"/>
      <c r="CN21" s="162"/>
      <c r="CO21" s="160"/>
      <c r="CP21" s="162"/>
      <c r="CQ21" s="162">
        <v>2</v>
      </c>
      <c r="CR21" s="163">
        <v>2</v>
      </c>
      <c r="CS21" s="161">
        <v>4</v>
      </c>
      <c r="CT21" s="161">
        <v>10</v>
      </c>
      <c r="CU21" s="161">
        <v>6</v>
      </c>
      <c r="CV21" s="161">
        <v>1</v>
      </c>
      <c r="CW21" s="161">
        <v>2</v>
      </c>
      <c r="CX21" s="163">
        <v>2</v>
      </c>
      <c r="CY21" s="161">
        <v>2</v>
      </c>
      <c r="CZ21" s="161">
        <v>3</v>
      </c>
      <c r="DA21" s="163">
        <v>7</v>
      </c>
      <c r="DB21" s="161">
        <v>8</v>
      </c>
      <c r="DC21" s="163">
        <v>5</v>
      </c>
      <c r="DD21" s="161">
        <v>8</v>
      </c>
      <c r="DE21" s="162">
        <v>5</v>
      </c>
      <c r="DF21" s="162">
        <v>7</v>
      </c>
      <c r="DG21" s="160">
        <v>2</v>
      </c>
      <c r="DH21" s="162">
        <v>4</v>
      </c>
      <c r="DI21" s="162">
        <v>2</v>
      </c>
      <c r="DJ21" s="163">
        <v>3</v>
      </c>
      <c r="DK21" s="161">
        <v>10</v>
      </c>
      <c r="DL21" s="161">
        <v>7</v>
      </c>
      <c r="DM21" s="190">
        <v>9</v>
      </c>
      <c r="DN21" s="161">
        <v>8</v>
      </c>
      <c r="DO21" s="161">
        <v>5</v>
      </c>
      <c r="DP21" s="163">
        <v>7</v>
      </c>
      <c r="DQ21" s="161">
        <v>6</v>
      </c>
      <c r="DR21" s="161">
        <v>7</v>
      </c>
      <c r="DS21" s="161">
        <v>9</v>
      </c>
      <c r="DT21" s="162">
        <v>9</v>
      </c>
      <c r="DU21" s="163">
        <v>8</v>
      </c>
      <c r="DV21" s="161">
        <v>9</v>
      </c>
      <c r="DW21" s="161">
        <v>10</v>
      </c>
      <c r="DX21" s="504">
        <v>14</v>
      </c>
      <c r="DY21" s="162"/>
      <c r="DZ21" s="161"/>
      <c r="EA21" s="162">
        <v>1</v>
      </c>
      <c r="EB21" s="166">
        <v>1</v>
      </c>
      <c r="EC21" s="167">
        <v>2</v>
      </c>
      <c r="ED21" s="167">
        <v>1</v>
      </c>
      <c r="EE21" s="167"/>
      <c r="EF21" s="167"/>
      <c r="EG21" s="167"/>
      <c r="EH21" s="167"/>
      <c r="EI21" s="167">
        <v>2</v>
      </c>
      <c r="EJ21" s="166"/>
      <c r="EK21" s="168"/>
      <c r="EL21" s="167">
        <v>1</v>
      </c>
      <c r="EM21" s="166">
        <v>1</v>
      </c>
      <c r="EN21" s="167"/>
      <c r="EO21" s="161">
        <v>2</v>
      </c>
      <c r="EP21" s="161">
        <v>2</v>
      </c>
      <c r="EQ21" s="174">
        <f>SUM(C21+U21+AM21+BE21+BW21+CO21+DG21+DY21)</f>
        <v>8</v>
      </c>
      <c r="ER21" s="171">
        <f>SUM(D21+V21+AN21+BF21+BX21+CP21+DH21+DZ21)</f>
        <v>22</v>
      </c>
      <c r="ES21" s="171">
        <f>SUM(E21+W21+AO21+BG21+BY21+CQ21+DI21+EA21)</f>
        <v>22</v>
      </c>
      <c r="ET21" s="171">
        <f>SUM(F21+X21+AP21+BH21+BZ21+CR21+DJ21+EB21)</f>
        <v>22</v>
      </c>
      <c r="EU21" s="171">
        <f>SUM(G21+Y21+AQ21+BI21+CA21+CS21+DK21+EC21)</f>
        <v>26</v>
      </c>
      <c r="EV21" s="174">
        <f>SUM(H21+Z21+AR21+BJ21+CB21+CT21+DL21+ED21)</f>
        <v>27</v>
      </c>
      <c r="EW21" s="174">
        <f>SUM(I21+AA21+AS21+BK21+CC21+CU21+DM21+EE21)</f>
        <v>26</v>
      </c>
      <c r="EX21" s="174">
        <f>SUM(J21+AB21+AT21+BL21+CD21+CV21+DN21+EF21)</f>
        <v>22</v>
      </c>
      <c r="EY21" s="174">
        <f>SUM(K21+AC21+AU21+BM21+CE21+CW21+DO21+EG21)</f>
        <v>25</v>
      </c>
      <c r="EZ21" s="175">
        <f>SUM(L21+AD21+AV21+BN21+CF21+CX21+DP21+EH21)</f>
        <v>28</v>
      </c>
      <c r="FA21" s="174">
        <f>SUM(M21+AE21+AW21+BO21+CG21+CY21+DQ21+EI21)</f>
        <v>30</v>
      </c>
      <c r="FB21" s="174">
        <f>SUM(N21+AF21+AX21+BP21+CH21+CZ21+DR21+EJ21)</f>
        <v>32</v>
      </c>
      <c r="FC21" s="174">
        <f>SUM(O21+AG21+AY21+BQ21+CI21+DA21+DS21+EK21)</f>
        <v>39</v>
      </c>
      <c r="FD21" s="175">
        <f>SUM(P21+AH21+AZ21+BR21+CJ21+DB21+DT21+EL21)</f>
        <v>36</v>
      </c>
      <c r="FE21" s="174">
        <f>SUM(Q21+AI21+BA21+BS21+CK21+DC21+DU21+EM21)</f>
        <v>36</v>
      </c>
      <c r="FF21" s="391">
        <f>SUM(R21+AJ21+BB21+BT21+CL21+DD21+DV21+EN21)</f>
        <v>38</v>
      </c>
      <c r="FG21" s="391">
        <f>SUM(S21+AK21+BC21+BU21+CM21+DE21+DW21+EO21)</f>
        <v>42</v>
      </c>
      <c r="FH21" s="391">
        <f t="shared" si="0"/>
        <v>41</v>
      </c>
    </row>
    <row r="22" spans="1:164" x14ac:dyDescent="0.25">
      <c r="A22" s="477"/>
      <c r="B22" s="171" t="s">
        <v>85</v>
      </c>
      <c r="C22" s="172">
        <v>1</v>
      </c>
      <c r="D22" s="161">
        <v>1</v>
      </c>
      <c r="E22" s="162">
        <v>1</v>
      </c>
      <c r="F22" s="168"/>
      <c r="G22" s="167">
        <v>1</v>
      </c>
      <c r="H22" s="173"/>
      <c r="I22" s="162"/>
      <c r="J22" s="162"/>
      <c r="K22" s="162"/>
      <c r="L22" s="162"/>
      <c r="M22" s="162">
        <v>3</v>
      </c>
      <c r="N22" s="162">
        <v>4</v>
      </c>
      <c r="O22" s="162">
        <v>4</v>
      </c>
      <c r="P22" s="162">
        <v>1</v>
      </c>
      <c r="Q22" s="162"/>
      <c r="R22" s="162"/>
      <c r="S22" s="162">
        <v>1</v>
      </c>
      <c r="T22" s="162"/>
      <c r="U22" s="160"/>
      <c r="V22" s="161"/>
      <c r="W22" s="162"/>
      <c r="X22" s="161"/>
      <c r="Y22" s="161"/>
      <c r="Z22" s="161">
        <v>1</v>
      </c>
      <c r="AA22" s="162">
        <v>1</v>
      </c>
      <c r="AB22" s="162"/>
      <c r="AC22" s="162">
        <v>1</v>
      </c>
      <c r="AD22" s="162">
        <v>2</v>
      </c>
      <c r="AE22" s="162">
        <v>2</v>
      </c>
      <c r="AF22" s="162">
        <v>3</v>
      </c>
      <c r="AG22" s="162">
        <v>3</v>
      </c>
      <c r="AH22" s="162">
        <v>2</v>
      </c>
      <c r="AI22" s="162"/>
      <c r="AJ22" s="162">
        <v>1</v>
      </c>
      <c r="AK22" s="162">
        <v>2</v>
      </c>
      <c r="AL22" s="162"/>
      <c r="AM22" s="160"/>
      <c r="AN22" s="161"/>
      <c r="AO22" s="162"/>
      <c r="AP22" s="163"/>
      <c r="AQ22" s="161"/>
      <c r="AR22" s="161"/>
      <c r="AS22" s="163"/>
      <c r="AT22" s="161"/>
      <c r="AU22" s="161">
        <v>1</v>
      </c>
      <c r="AV22" s="163"/>
      <c r="AW22" s="161">
        <v>1</v>
      </c>
      <c r="AX22" s="161">
        <v>1</v>
      </c>
      <c r="AY22" s="161">
        <v>1</v>
      </c>
      <c r="AZ22" s="161">
        <v>1</v>
      </c>
      <c r="BA22" s="163">
        <v>1</v>
      </c>
      <c r="BB22" s="161">
        <v>1</v>
      </c>
      <c r="BC22" s="162">
        <v>1</v>
      </c>
      <c r="BD22" s="162">
        <v>1</v>
      </c>
      <c r="BE22" s="160">
        <v>1</v>
      </c>
      <c r="BF22" s="161"/>
      <c r="BG22" s="162"/>
      <c r="BH22" s="163"/>
      <c r="BI22" s="161"/>
      <c r="BJ22" s="161"/>
      <c r="BK22" s="163"/>
      <c r="BL22" s="161"/>
      <c r="BM22" s="161"/>
      <c r="BN22" s="163">
        <v>1</v>
      </c>
      <c r="BO22" s="161">
        <v>1</v>
      </c>
      <c r="BP22" s="161"/>
      <c r="BQ22" s="163"/>
      <c r="BR22" s="161"/>
      <c r="BS22" s="163">
        <v>1</v>
      </c>
      <c r="BT22" s="161"/>
      <c r="BU22" s="162"/>
      <c r="BV22" s="162"/>
      <c r="BW22" s="160"/>
      <c r="BX22" s="161"/>
      <c r="BY22" s="162"/>
      <c r="BZ22" s="163"/>
      <c r="CA22" s="161"/>
      <c r="CB22" s="161"/>
      <c r="CC22" s="163"/>
      <c r="CD22" s="161"/>
      <c r="CE22" s="161"/>
      <c r="CF22" s="163"/>
      <c r="CG22" s="161"/>
      <c r="CH22" s="161"/>
      <c r="CI22" s="163"/>
      <c r="CJ22" s="161"/>
      <c r="CK22" s="163"/>
      <c r="CL22" s="161"/>
      <c r="CM22" s="162"/>
      <c r="CN22" s="162"/>
      <c r="CO22" s="160"/>
      <c r="CP22" s="162"/>
      <c r="CQ22" s="162"/>
      <c r="CR22" s="163">
        <v>1</v>
      </c>
      <c r="CS22" s="161"/>
      <c r="CT22" s="161">
        <v>1</v>
      </c>
      <c r="CU22" s="161">
        <v>1</v>
      </c>
      <c r="CV22" s="161">
        <v>2</v>
      </c>
      <c r="CW22" s="161">
        <v>1</v>
      </c>
      <c r="CX22" s="163">
        <v>3</v>
      </c>
      <c r="CY22" s="161"/>
      <c r="CZ22" s="161"/>
      <c r="DA22" s="163">
        <v>1</v>
      </c>
      <c r="DB22" s="161">
        <v>2</v>
      </c>
      <c r="DC22" s="163">
        <v>5</v>
      </c>
      <c r="DD22" s="161">
        <v>5</v>
      </c>
      <c r="DE22" s="162">
        <v>3</v>
      </c>
      <c r="DF22" s="162">
        <v>3</v>
      </c>
      <c r="DG22" s="160">
        <v>1</v>
      </c>
      <c r="DH22" s="162"/>
      <c r="DI22" s="162"/>
      <c r="DJ22" s="163">
        <v>2</v>
      </c>
      <c r="DK22" s="161"/>
      <c r="DL22" s="161">
        <v>1</v>
      </c>
      <c r="DM22" s="190">
        <v>1</v>
      </c>
      <c r="DN22" s="161">
        <v>1</v>
      </c>
      <c r="DO22" s="161"/>
      <c r="DP22" s="163">
        <v>1</v>
      </c>
      <c r="DQ22" s="161">
        <v>2</v>
      </c>
      <c r="DR22" s="161"/>
      <c r="DS22" s="161">
        <v>1</v>
      </c>
      <c r="DT22" s="162">
        <v>2</v>
      </c>
      <c r="DU22" s="163">
        <v>2</v>
      </c>
      <c r="DV22" s="161">
        <v>2</v>
      </c>
      <c r="DW22" s="161">
        <v>3</v>
      </c>
      <c r="DX22" s="504">
        <v>4</v>
      </c>
      <c r="DY22" s="162">
        <v>3</v>
      </c>
      <c r="DZ22" s="161">
        <v>3</v>
      </c>
      <c r="EA22" s="162">
        <v>2</v>
      </c>
      <c r="EB22" s="166">
        <v>2</v>
      </c>
      <c r="EC22" s="167">
        <v>1</v>
      </c>
      <c r="ED22" s="167">
        <v>2</v>
      </c>
      <c r="EE22" s="167">
        <v>2</v>
      </c>
      <c r="EF22" s="167">
        <v>3</v>
      </c>
      <c r="EG22" s="167">
        <v>3</v>
      </c>
      <c r="EH22" s="167">
        <v>3</v>
      </c>
      <c r="EI22" s="167">
        <v>4</v>
      </c>
      <c r="EJ22" s="166">
        <v>3</v>
      </c>
      <c r="EK22" s="168">
        <v>3</v>
      </c>
      <c r="EL22" s="167">
        <v>3</v>
      </c>
      <c r="EM22" s="166">
        <v>2</v>
      </c>
      <c r="EN22" s="167">
        <v>4</v>
      </c>
      <c r="EO22" s="161">
        <v>4</v>
      </c>
      <c r="EP22" s="161">
        <v>4</v>
      </c>
      <c r="EQ22" s="174">
        <f>SUM(C22+U22+AM22+BE22+BW22+CO22+DG22+DY22)</f>
        <v>6</v>
      </c>
      <c r="ER22" s="171">
        <f>SUM(D22+V22+AN22+BF22+BX22+CP22+DH22+DZ22)</f>
        <v>4</v>
      </c>
      <c r="ES22" s="171">
        <f>SUM(E22+W22+AO22+BG22+BY22+CQ22+DI22+EA22)</f>
        <v>3</v>
      </c>
      <c r="ET22" s="171">
        <f>SUM(F22+X22+AP22+BH22+BZ22+CR22+DJ22+EB22)</f>
        <v>5</v>
      </c>
      <c r="EU22" s="171">
        <f>SUM(G22+Y22+AQ22+BI22+CA22+CS22+DK22+EC22)</f>
        <v>2</v>
      </c>
      <c r="EV22" s="174">
        <f>SUM(H22+Z22+AR22+BJ22+CB22+CT22+DL22+ED22)</f>
        <v>5</v>
      </c>
      <c r="EW22" s="174">
        <f>SUM(I22+AA22+AS22+BK22+CC22+CU22+DM22+EE22)</f>
        <v>5</v>
      </c>
      <c r="EX22" s="174">
        <f>SUM(J22+AB22+AT22+BL22+CD22+CV22+DN22+EF22)</f>
        <v>6</v>
      </c>
      <c r="EY22" s="174">
        <f>SUM(K22+AC22+AU22+BM22+CE22+CW22+DO22+EG22)</f>
        <v>6</v>
      </c>
      <c r="EZ22" s="175">
        <f>SUM(L22+AD22+AV22+BN22+CF22+CX22+DP22+EH22)</f>
        <v>10</v>
      </c>
      <c r="FA22" s="174">
        <f>SUM(M22+AE22+AW22+BO22+CG22+CY22+DQ22+EI22)</f>
        <v>13</v>
      </c>
      <c r="FB22" s="174">
        <f>SUM(N22+AF22+AX22+BP22+CH22+CZ22+DR22+EJ22)</f>
        <v>11</v>
      </c>
      <c r="FC22" s="174">
        <f>SUM(O22+AG22+AY22+BQ22+CI22+DA22+DS22+EK22)</f>
        <v>13</v>
      </c>
      <c r="FD22" s="175">
        <f>SUM(P22+AH22+AZ22+BR22+CJ22+DB22+DT22+EL22)</f>
        <v>11</v>
      </c>
      <c r="FE22" s="174">
        <f>SUM(Q22+AI22+BA22+BS22+CK22+DC22+DU22+EM22)</f>
        <v>11</v>
      </c>
      <c r="FF22" s="391">
        <f>SUM(R22+AJ22+BB22+BT22+CL22+DD22+DV22+EN22)</f>
        <v>13</v>
      </c>
      <c r="FG22" s="391">
        <f>SUM(S22+AK22+BC22+BU22+CM22+DE22+DW22+EO22)</f>
        <v>14</v>
      </c>
      <c r="FH22" s="391">
        <f t="shared" si="0"/>
        <v>12</v>
      </c>
    </row>
    <row r="23" spans="1:164" x14ac:dyDescent="0.25">
      <c r="A23" s="477"/>
      <c r="B23" s="171" t="s">
        <v>86</v>
      </c>
      <c r="C23" s="172"/>
      <c r="D23" s="161"/>
      <c r="E23" s="162"/>
      <c r="F23" s="168"/>
      <c r="G23" s="167"/>
      <c r="H23" s="173"/>
      <c r="I23" s="162"/>
      <c r="J23" s="162"/>
      <c r="K23" s="162"/>
      <c r="L23" s="162"/>
      <c r="M23" s="162"/>
      <c r="N23" s="162"/>
      <c r="O23" s="162">
        <v>1</v>
      </c>
      <c r="P23" s="162"/>
      <c r="Q23" s="162">
        <v>1</v>
      </c>
      <c r="R23" s="162"/>
      <c r="S23" s="162"/>
      <c r="T23" s="162"/>
      <c r="U23" s="160"/>
      <c r="V23" s="161"/>
      <c r="W23" s="162"/>
      <c r="X23" s="161"/>
      <c r="Y23" s="161"/>
      <c r="Z23" s="161"/>
      <c r="AA23" s="162"/>
      <c r="AB23" s="162">
        <v>1</v>
      </c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0">
        <v>1</v>
      </c>
      <c r="AN23" s="161">
        <v>1</v>
      </c>
      <c r="AO23" s="162">
        <v>1</v>
      </c>
      <c r="AP23" s="163"/>
      <c r="AQ23" s="161">
        <v>1</v>
      </c>
      <c r="AR23" s="161"/>
      <c r="AS23" s="163"/>
      <c r="AT23" s="161">
        <v>1</v>
      </c>
      <c r="AU23" s="161">
        <v>1</v>
      </c>
      <c r="AV23" s="163"/>
      <c r="AW23" s="161"/>
      <c r="AX23" s="161"/>
      <c r="AY23" s="161"/>
      <c r="AZ23" s="161"/>
      <c r="BA23" s="163"/>
      <c r="BB23" s="161"/>
      <c r="BC23" s="162"/>
      <c r="BD23" s="162"/>
      <c r="BE23" s="160"/>
      <c r="BF23" s="161"/>
      <c r="BG23" s="162"/>
      <c r="BH23" s="163"/>
      <c r="BI23" s="161"/>
      <c r="BJ23" s="161"/>
      <c r="BK23" s="163"/>
      <c r="BL23" s="161"/>
      <c r="BM23" s="161"/>
      <c r="BN23" s="163"/>
      <c r="BO23" s="161"/>
      <c r="BP23" s="161"/>
      <c r="BQ23" s="163"/>
      <c r="BR23" s="161"/>
      <c r="BS23" s="163"/>
      <c r="BT23" s="161"/>
      <c r="BU23" s="162"/>
      <c r="BV23" s="162"/>
      <c r="BW23" s="160"/>
      <c r="BX23" s="161"/>
      <c r="BY23" s="162"/>
      <c r="BZ23" s="163"/>
      <c r="CA23" s="161"/>
      <c r="CB23" s="161"/>
      <c r="CC23" s="163"/>
      <c r="CD23" s="161"/>
      <c r="CE23" s="161"/>
      <c r="CF23" s="163"/>
      <c r="CG23" s="161">
        <v>1</v>
      </c>
      <c r="CH23" s="161">
        <v>1</v>
      </c>
      <c r="CI23" s="163"/>
      <c r="CJ23" s="161"/>
      <c r="CK23" s="163"/>
      <c r="CL23" s="161"/>
      <c r="CM23" s="162"/>
      <c r="CN23" s="162"/>
      <c r="CO23" s="160"/>
      <c r="CP23" s="162"/>
      <c r="CQ23" s="162"/>
      <c r="CR23" s="163"/>
      <c r="CS23" s="161"/>
      <c r="CT23" s="161"/>
      <c r="CU23" s="161"/>
      <c r="CV23" s="161"/>
      <c r="CW23" s="161"/>
      <c r="CX23" s="163"/>
      <c r="CY23" s="161"/>
      <c r="CZ23" s="161"/>
      <c r="DA23" s="163"/>
      <c r="DB23" s="161"/>
      <c r="DC23" s="163"/>
      <c r="DD23" s="161"/>
      <c r="DE23" s="162"/>
      <c r="DF23" s="162"/>
      <c r="DG23" s="160"/>
      <c r="DH23" s="162"/>
      <c r="DI23" s="162"/>
      <c r="DJ23" s="163">
        <v>1</v>
      </c>
      <c r="DK23" s="161"/>
      <c r="DL23" s="161">
        <v>1</v>
      </c>
      <c r="DM23" s="190">
        <v>1</v>
      </c>
      <c r="DN23" s="161"/>
      <c r="DO23" s="161"/>
      <c r="DP23" s="163">
        <v>1</v>
      </c>
      <c r="DQ23" s="161"/>
      <c r="DR23" s="161"/>
      <c r="DS23" s="161"/>
      <c r="DT23" s="162">
        <v>1</v>
      </c>
      <c r="DU23" s="163"/>
      <c r="DV23" s="161">
        <v>1</v>
      </c>
      <c r="DW23" s="161"/>
      <c r="DX23" s="504"/>
      <c r="DY23" s="162"/>
      <c r="DZ23" s="161"/>
      <c r="EA23" s="162"/>
      <c r="EB23" s="166"/>
      <c r="EC23" s="167"/>
      <c r="ED23" s="167"/>
      <c r="EE23" s="167"/>
      <c r="EF23" s="167"/>
      <c r="EG23" s="167"/>
      <c r="EH23" s="167"/>
      <c r="EI23" s="167"/>
      <c r="EJ23" s="166"/>
      <c r="EK23" s="168"/>
      <c r="EL23" s="167">
        <v>1</v>
      </c>
      <c r="EM23" s="166">
        <v>1</v>
      </c>
      <c r="EN23" s="167">
        <v>1</v>
      </c>
      <c r="EO23" s="161">
        <v>1</v>
      </c>
      <c r="EP23" s="161">
        <v>1</v>
      </c>
      <c r="EQ23" s="174">
        <f>SUM(C23+U23+AM23+BE23+BW23+CO23+DG23+DY23)</f>
        <v>1</v>
      </c>
      <c r="ER23" s="171">
        <f>SUM(D23+V23+AN23+BF23+BX23+CP23+DH23+DZ23)</f>
        <v>1</v>
      </c>
      <c r="ES23" s="171">
        <f>SUM(E23+W23+AO23+BG23+BY23+CQ23+DI23+EA23)</f>
        <v>1</v>
      </c>
      <c r="ET23" s="171">
        <f>SUM(F23+X23+AP23+BH23+BZ23+CR23+DJ23+EB23)</f>
        <v>1</v>
      </c>
      <c r="EU23" s="171">
        <f>SUM(G23+Y23+AQ23+BI23+CA23+CS23+DK23+EC23)</f>
        <v>1</v>
      </c>
      <c r="EV23" s="174">
        <f>SUM(H23+Z23+AR23+BJ23+CB23+CT23+DL23+ED23)</f>
        <v>1</v>
      </c>
      <c r="EW23" s="174">
        <f>SUM(I23+AA23+AS23+BK23+CC23+CU23+DM23+EE23)</f>
        <v>1</v>
      </c>
      <c r="EX23" s="174">
        <f>SUM(J23+AB23+AT23+BL23+CD23+CV23+DN23+EF23)</f>
        <v>2</v>
      </c>
      <c r="EY23" s="174">
        <f>SUM(K23+AC23+AU23+BM23+CE23+CW23+DO23+EG23)</f>
        <v>1</v>
      </c>
      <c r="EZ23" s="175">
        <f>SUM(L23+AD23+AV23+BN23+CF23+CX23+DP23+EH23)</f>
        <v>1</v>
      </c>
      <c r="FA23" s="174">
        <f>SUM(M23+AE23+AW23+BO23+CG23+CY23+DQ23+EI23)</f>
        <v>1</v>
      </c>
      <c r="FB23" s="174">
        <f>SUM(N23+AF23+AX23+BP23+CH23+CZ23+DR23+EJ23)</f>
        <v>1</v>
      </c>
      <c r="FC23" s="174">
        <f>SUM(O23+AG23+AY23+BQ23+CI23+DA23+DS23+EK23)</f>
        <v>1</v>
      </c>
      <c r="FD23" s="175">
        <f>SUM(P23+AH23+AZ23+BR23+CJ23+DB23+DT23+EL23)</f>
        <v>2</v>
      </c>
      <c r="FE23" s="174">
        <f>SUM(Q23+AI23+BA23+BS23+CK23+DC23+DU23+EM23)</f>
        <v>2</v>
      </c>
      <c r="FF23" s="391">
        <f>SUM(R23+AJ23+BB23+BT23+CL23+DD23+DV23+EN23)</f>
        <v>2</v>
      </c>
      <c r="FG23" s="391">
        <f>SUM(S23+AK23+BC23+BU23+CM23+DE23+DW23+EO23)</f>
        <v>1</v>
      </c>
      <c r="FH23" s="391">
        <f t="shared" si="0"/>
        <v>1</v>
      </c>
    </row>
    <row r="24" spans="1:164" x14ac:dyDescent="0.25">
      <c r="A24" s="477"/>
      <c r="B24" s="171" t="s">
        <v>88</v>
      </c>
      <c r="C24" s="172"/>
      <c r="D24" s="161"/>
      <c r="E24" s="162"/>
      <c r="F24" s="168"/>
      <c r="G24" s="167"/>
      <c r="H24" s="173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0"/>
      <c r="V24" s="161"/>
      <c r="W24" s="162"/>
      <c r="X24" s="161"/>
      <c r="Y24" s="161"/>
      <c r="Z24" s="161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0"/>
      <c r="AN24" s="161"/>
      <c r="AO24" s="162"/>
      <c r="AP24" s="163"/>
      <c r="AQ24" s="161"/>
      <c r="AR24" s="161"/>
      <c r="AS24" s="163"/>
      <c r="AT24" s="161"/>
      <c r="AU24" s="161"/>
      <c r="AV24" s="163"/>
      <c r="AW24" s="161"/>
      <c r="AX24" s="161"/>
      <c r="AY24" s="161"/>
      <c r="AZ24" s="161"/>
      <c r="BA24" s="163"/>
      <c r="BB24" s="161"/>
      <c r="BC24" s="162"/>
      <c r="BD24" s="162"/>
      <c r="BE24" s="160"/>
      <c r="BF24" s="161"/>
      <c r="BG24" s="162"/>
      <c r="BH24" s="163"/>
      <c r="BI24" s="161"/>
      <c r="BJ24" s="161"/>
      <c r="BK24" s="163"/>
      <c r="BL24" s="161"/>
      <c r="BM24" s="161"/>
      <c r="BN24" s="163"/>
      <c r="BO24" s="161"/>
      <c r="BP24" s="161"/>
      <c r="BQ24" s="163"/>
      <c r="BR24" s="161"/>
      <c r="BS24" s="163"/>
      <c r="BT24" s="161"/>
      <c r="BU24" s="162"/>
      <c r="BV24" s="162"/>
      <c r="BW24" s="160"/>
      <c r="BX24" s="161"/>
      <c r="BY24" s="162"/>
      <c r="BZ24" s="163"/>
      <c r="CA24" s="161"/>
      <c r="CB24" s="161"/>
      <c r="CC24" s="163"/>
      <c r="CD24" s="161"/>
      <c r="CE24" s="161"/>
      <c r="CF24" s="163"/>
      <c r="CG24" s="161"/>
      <c r="CH24" s="161"/>
      <c r="CI24" s="163"/>
      <c r="CJ24" s="161"/>
      <c r="CK24" s="163"/>
      <c r="CL24" s="161"/>
      <c r="CM24" s="162"/>
      <c r="CN24" s="162"/>
      <c r="CO24" s="160"/>
      <c r="CP24" s="162"/>
      <c r="CQ24" s="162"/>
      <c r="CR24" s="163"/>
      <c r="CS24" s="161"/>
      <c r="CT24" s="161"/>
      <c r="CU24" s="161"/>
      <c r="CV24" s="161"/>
      <c r="CW24" s="161"/>
      <c r="CX24" s="163"/>
      <c r="CY24" s="161"/>
      <c r="CZ24" s="161"/>
      <c r="DA24" s="163"/>
      <c r="DB24" s="161"/>
      <c r="DC24" s="163"/>
      <c r="DD24" s="161"/>
      <c r="DE24" s="162"/>
      <c r="DF24" s="162"/>
      <c r="DG24" s="160"/>
      <c r="DH24" s="162"/>
      <c r="DI24" s="162"/>
      <c r="DJ24" s="163"/>
      <c r="DK24" s="161"/>
      <c r="DL24" s="161"/>
      <c r="DM24" s="190"/>
      <c r="DN24" s="161"/>
      <c r="DO24" s="161"/>
      <c r="DP24" s="163"/>
      <c r="DQ24" s="161"/>
      <c r="DR24" s="161"/>
      <c r="DS24" s="161"/>
      <c r="DT24" s="162"/>
      <c r="DU24" s="163"/>
      <c r="DV24" s="161"/>
      <c r="DW24" s="161"/>
      <c r="DX24" s="504"/>
      <c r="DY24" s="162"/>
      <c r="DZ24" s="161"/>
      <c r="EA24" s="162"/>
      <c r="EB24" s="166"/>
      <c r="EC24" s="167"/>
      <c r="ED24" s="167"/>
      <c r="EE24" s="167"/>
      <c r="EF24" s="167"/>
      <c r="EG24" s="167"/>
      <c r="EH24" s="167"/>
      <c r="EI24" s="167"/>
      <c r="EJ24" s="166"/>
      <c r="EK24" s="168"/>
      <c r="EL24" s="167"/>
      <c r="EM24" s="166"/>
      <c r="EN24" s="167"/>
      <c r="EO24" s="161"/>
      <c r="EP24" s="161"/>
      <c r="EQ24" s="174"/>
      <c r="ER24" s="171"/>
      <c r="ES24" s="171"/>
      <c r="ET24" s="171"/>
      <c r="EU24" s="171"/>
      <c r="EV24" s="174"/>
      <c r="EW24" s="174"/>
      <c r="EX24" s="174"/>
      <c r="EY24" s="174"/>
      <c r="EZ24" s="175"/>
      <c r="FA24" s="174"/>
      <c r="FB24" s="174"/>
      <c r="FC24" s="174"/>
      <c r="FD24" s="175"/>
      <c r="FE24" s="174"/>
      <c r="FF24" s="391"/>
      <c r="FG24" s="391"/>
      <c r="FH24" s="391">
        <f t="shared" si="0"/>
        <v>0</v>
      </c>
    </row>
    <row r="25" spans="1:164" x14ac:dyDescent="0.25">
      <c r="A25" s="477"/>
      <c r="B25" s="171" t="s">
        <v>89</v>
      </c>
      <c r="C25" s="172"/>
      <c r="D25" s="161"/>
      <c r="E25" s="162"/>
      <c r="F25" s="168"/>
      <c r="G25" s="167"/>
      <c r="H25" s="173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0"/>
      <c r="V25" s="161"/>
      <c r="W25" s="162"/>
      <c r="X25" s="161">
        <v>1</v>
      </c>
      <c r="Y25" s="161">
        <v>1</v>
      </c>
      <c r="Z25" s="161">
        <v>1</v>
      </c>
      <c r="AA25" s="162"/>
      <c r="AB25" s="162">
        <v>1</v>
      </c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0">
        <v>1</v>
      </c>
      <c r="AN25" s="161">
        <v>1</v>
      </c>
      <c r="AO25" s="162">
        <v>1</v>
      </c>
      <c r="AP25" s="163"/>
      <c r="AQ25" s="161"/>
      <c r="AR25" s="161"/>
      <c r="AS25" s="163"/>
      <c r="AT25" s="161"/>
      <c r="AU25" s="161"/>
      <c r="AV25" s="163"/>
      <c r="AW25" s="161"/>
      <c r="AX25" s="161"/>
      <c r="AY25" s="161"/>
      <c r="AZ25" s="161"/>
      <c r="BA25" s="163"/>
      <c r="BB25" s="161"/>
      <c r="BC25" s="162"/>
      <c r="BD25" s="162"/>
      <c r="BE25" s="160"/>
      <c r="BF25" s="161">
        <v>1</v>
      </c>
      <c r="BG25" s="162">
        <v>1</v>
      </c>
      <c r="BH25" s="163"/>
      <c r="BI25" s="161"/>
      <c r="BJ25" s="161"/>
      <c r="BK25" s="163"/>
      <c r="BL25" s="161"/>
      <c r="BM25" s="161"/>
      <c r="BN25" s="163"/>
      <c r="BO25" s="161"/>
      <c r="BP25" s="161"/>
      <c r="BQ25" s="163"/>
      <c r="BR25" s="161"/>
      <c r="BS25" s="163"/>
      <c r="BT25" s="161"/>
      <c r="BU25" s="162"/>
      <c r="BV25" s="162"/>
      <c r="BW25" s="160"/>
      <c r="BX25" s="161"/>
      <c r="BY25" s="162"/>
      <c r="BZ25" s="163"/>
      <c r="CA25" s="161"/>
      <c r="CB25" s="161"/>
      <c r="CC25" s="163"/>
      <c r="CD25" s="161"/>
      <c r="CE25" s="161"/>
      <c r="CF25" s="163"/>
      <c r="CG25" s="161"/>
      <c r="CH25" s="161"/>
      <c r="CI25" s="163"/>
      <c r="CJ25" s="161"/>
      <c r="CK25" s="163"/>
      <c r="CL25" s="161"/>
      <c r="CM25" s="162"/>
      <c r="CN25" s="162"/>
      <c r="CO25" s="160"/>
      <c r="CP25" s="162"/>
      <c r="CQ25" s="162"/>
      <c r="CR25" s="163"/>
      <c r="CS25" s="161"/>
      <c r="CT25" s="161"/>
      <c r="CU25" s="161"/>
      <c r="CV25" s="161"/>
      <c r="CW25" s="161"/>
      <c r="CX25" s="163"/>
      <c r="CY25" s="161"/>
      <c r="CZ25" s="161"/>
      <c r="DA25" s="163"/>
      <c r="DB25" s="161"/>
      <c r="DC25" s="163"/>
      <c r="DD25" s="161"/>
      <c r="DE25" s="162"/>
      <c r="DF25" s="162"/>
      <c r="DG25" s="160"/>
      <c r="DH25" s="162"/>
      <c r="DI25" s="162"/>
      <c r="DJ25" s="163"/>
      <c r="DK25" s="161"/>
      <c r="DL25" s="161"/>
      <c r="DM25" s="190"/>
      <c r="DN25" s="161"/>
      <c r="DO25" s="161"/>
      <c r="DP25" s="163"/>
      <c r="DQ25" s="161"/>
      <c r="DR25" s="161"/>
      <c r="DS25" s="161"/>
      <c r="DT25" s="162"/>
      <c r="DU25" s="163"/>
      <c r="DV25" s="161"/>
      <c r="DW25" s="161"/>
      <c r="DX25" s="504"/>
      <c r="DY25" s="162"/>
      <c r="DZ25" s="161"/>
      <c r="EA25" s="162"/>
      <c r="EB25" s="166"/>
      <c r="EC25" s="167"/>
      <c r="ED25" s="167"/>
      <c r="EE25" s="167"/>
      <c r="EF25" s="167"/>
      <c r="EG25" s="167"/>
      <c r="EH25" s="167"/>
      <c r="EI25" s="167"/>
      <c r="EJ25" s="166"/>
      <c r="EK25" s="168"/>
      <c r="EL25" s="167"/>
      <c r="EM25" s="166"/>
      <c r="EN25" s="167"/>
      <c r="EO25" s="161"/>
      <c r="EP25" s="161"/>
      <c r="EQ25" s="174">
        <f>SUM(C25+U25+AM25+BE25+BW25+CO25+DG25+DY25)</f>
        <v>1</v>
      </c>
      <c r="ER25" s="171">
        <f>SUM(D25+V25+AN25+BF25+BX25+CP25+DH25+DZ25)</f>
        <v>2</v>
      </c>
      <c r="ES25" s="171">
        <f>SUM(E25+W25+AO25+BG25+BY25+CQ25+DI25+EA25)</f>
        <v>2</v>
      </c>
      <c r="ET25" s="171">
        <f>SUM(F25+X25+AP25+BH25+BZ25+CR25+DJ25+EB25)</f>
        <v>1</v>
      </c>
      <c r="EU25" s="171">
        <f>SUM(G25+Y25+AQ25+BI25+CA25+CS25+DK25+EC25)</f>
        <v>1</v>
      </c>
      <c r="EV25" s="174">
        <f>SUM(H25+Z25+AR25+BJ25+CB25+CT25+DL25+ED25)</f>
        <v>1</v>
      </c>
      <c r="EW25" s="174"/>
      <c r="EX25" s="174">
        <f>SUM(J25+AB25+AT25+BL25+CD25+CV25+DN25+EF25)</f>
        <v>1</v>
      </c>
      <c r="EY25" s="174"/>
      <c r="EZ25" s="175"/>
      <c r="FA25" s="174"/>
      <c r="FB25" s="174"/>
      <c r="FC25" s="174"/>
      <c r="FD25" s="175"/>
      <c r="FE25" s="174"/>
      <c r="FF25" s="391"/>
      <c r="FG25" s="391"/>
      <c r="FH25" s="391">
        <f t="shared" si="0"/>
        <v>0</v>
      </c>
    </row>
    <row r="26" spans="1:164" x14ac:dyDescent="0.25">
      <c r="A26" s="477"/>
      <c r="B26" s="171" t="s">
        <v>90</v>
      </c>
      <c r="C26" s="172"/>
      <c r="D26" s="161"/>
      <c r="E26" s="162"/>
      <c r="F26" s="168"/>
      <c r="G26" s="167"/>
      <c r="H26" s="173"/>
      <c r="I26" s="162"/>
      <c r="J26" s="162"/>
      <c r="K26" s="162"/>
      <c r="L26" s="162"/>
      <c r="M26" s="162"/>
      <c r="N26" s="162"/>
      <c r="O26" s="162">
        <v>1</v>
      </c>
      <c r="P26" s="162">
        <v>1</v>
      </c>
      <c r="Q26" s="162">
        <v>1</v>
      </c>
      <c r="R26" s="162">
        <v>2</v>
      </c>
      <c r="S26" s="162">
        <v>2</v>
      </c>
      <c r="T26" s="162"/>
      <c r="U26" s="160">
        <v>3</v>
      </c>
      <c r="V26" s="161">
        <v>4</v>
      </c>
      <c r="W26" s="162">
        <v>2</v>
      </c>
      <c r="X26" s="161">
        <v>2</v>
      </c>
      <c r="Y26" s="161">
        <v>3</v>
      </c>
      <c r="Z26" s="161">
        <v>2</v>
      </c>
      <c r="AA26" s="162">
        <v>2</v>
      </c>
      <c r="AB26" s="162">
        <v>2</v>
      </c>
      <c r="AC26" s="162">
        <v>2</v>
      </c>
      <c r="AD26" s="162">
        <v>4</v>
      </c>
      <c r="AE26" s="162">
        <v>4</v>
      </c>
      <c r="AF26" s="162">
        <v>3</v>
      </c>
      <c r="AG26" s="162">
        <v>6</v>
      </c>
      <c r="AH26" s="162">
        <v>4</v>
      </c>
      <c r="AI26" s="162">
        <v>4</v>
      </c>
      <c r="AJ26" s="162">
        <v>5</v>
      </c>
      <c r="AK26" s="162">
        <v>7</v>
      </c>
      <c r="AL26" s="162">
        <v>10</v>
      </c>
      <c r="AM26" s="160">
        <v>1</v>
      </c>
      <c r="AN26" s="161">
        <v>1</v>
      </c>
      <c r="AO26" s="162">
        <v>4</v>
      </c>
      <c r="AP26" s="163">
        <v>4</v>
      </c>
      <c r="AQ26" s="161">
        <v>4</v>
      </c>
      <c r="AR26" s="161">
        <v>1</v>
      </c>
      <c r="AS26" s="163"/>
      <c r="AT26" s="161">
        <v>1</v>
      </c>
      <c r="AU26" s="161">
        <v>2</v>
      </c>
      <c r="AV26" s="163">
        <v>4</v>
      </c>
      <c r="AW26" s="161">
        <v>3</v>
      </c>
      <c r="AX26" s="161">
        <v>1</v>
      </c>
      <c r="AY26" s="161">
        <v>2</v>
      </c>
      <c r="AZ26" s="161">
        <v>2</v>
      </c>
      <c r="BA26" s="163">
        <v>3</v>
      </c>
      <c r="BB26" s="161">
        <v>2</v>
      </c>
      <c r="BC26" s="162">
        <v>5</v>
      </c>
      <c r="BD26" s="162">
        <v>2</v>
      </c>
      <c r="BE26" s="160"/>
      <c r="BF26" s="161">
        <v>1</v>
      </c>
      <c r="BG26" s="162"/>
      <c r="BH26" s="163">
        <v>1</v>
      </c>
      <c r="BI26" s="161">
        <v>1</v>
      </c>
      <c r="BJ26" s="161">
        <v>1</v>
      </c>
      <c r="BK26" s="163"/>
      <c r="BL26" s="161">
        <v>2</v>
      </c>
      <c r="BM26" s="161">
        <v>2</v>
      </c>
      <c r="BN26" s="163">
        <v>2</v>
      </c>
      <c r="BO26" s="161">
        <v>3</v>
      </c>
      <c r="BP26" s="161">
        <v>1</v>
      </c>
      <c r="BQ26" s="163">
        <v>3</v>
      </c>
      <c r="BR26" s="161">
        <v>2</v>
      </c>
      <c r="BS26" s="163">
        <v>2</v>
      </c>
      <c r="BT26" s="161">
        <v>1</v>
      </c>
      <c r="BU26" s="162">
        <v>2</v>
      </c>
      <c r="BV26" s="162">
        <v>3</v>
      </c>
      <c r="BW26" s="160"/>
      <c r="BX26" s="161"/>
      <c r="BY26" s="162">
        <v>2</v>
      </c>
      <c r="BZ26" s="163">
        <v>2</v>
      </c>
      <c r="CA26" s="161">
        <v>1</v>
      </c>
      <c r="CB26" s="161">
        <v>1</v>
      </c>
      <c r="CC26" s="163">
        <v>2</v>
      </c>
      <c r="CD26" s="161">
        <v>1</v>
      </c>
      <c r="CE26" s="161"/>
      <c r="CF26" s="163"/>
      <c r="CG26" s="161"/>
      <c r="CH26" s="161"/>
      <c r="CI26" s="163"/>
      <c r="CJ26" s="161"/>
      <c r="CK26" s="163"/>
      <c r="CL26" s="161"/>
      <c r="CM26" s="162"/>
      <c r="CN26" s="162"/>
      <c r="CO26" s="160"/>
      <c r="CP26" s="162"/>
      <c r="CQ26" s="162"/>
      <c r="CR26" s="163"/>
      <c r="CS26" s="161"/>
      <c r="CT26" s="161"/>
      <c r="CU26" s="161"/>
      <c r="CV26" s="161"/>
      <c r="CW26" s="161"/>
      <c r="CX26" s="163"/>
      <c r="CY26" s="161"/>
      <c r="CZ26" s="161"/>
      <c r="DA26" s="163"/>
      <c r="DB26" s="161"/>
      <c r="DC26" s="163"/>
      <c r="DD26" s="161"/>
      <c r="DE26" s="162"/>
      <c r="DF26" s="162"/>
      <c r="DG26" s="160"/>
      <c r="DH26" s="162"/>
      <c r="DI26" s="162"/>
      <c r="DJ26" s="163"/>
      <c r="DK26" s="161"/>
      <c r="DL26" s="161"/>
      <c r="DM26" s="190"/>
      <c r="DN26" s="161"/>
      <c r="DO26" s="161"/>
      <c r="DP26" s="163"/>
      <c r="DQ26" s="161"/>
      <c r="DR26" s="161">
        <v>1</v>
      </c>
      <c r="DS26" s="161"/>
      <c r="DT26" s="162"/>
      <c r="DU26" s="163"/>
      <c r="DV26" s="161"/>
      <c r="DW26" s="161">
        <v>1</v>
      </c>
      <c r="DX26" s="504"/>
      <c r="DY26" s="162"/>
      <c r="DZ26" s="161"/>
      <c r="EA26" s="162">
        <v>1</v>
      </c>
      <c r="EB26" s="166">
        <v>2</v>
      </c>
      <c r="EC26" s="167"/>
      <c r="ED26" s="167"/>
      <c r="EE26" s="167">
        <v>1</v>
      </c>
      <c r="EF26" s="167"/>
      <c r="EG26" s="167"/>
      <c r="EH26" s="167">
        <v>1</v>
      </c>
      <c r="EI26" s="167"/>
      <c r="EJ26" s="166"/>
      <c r="EK26" s="168"/>
      <c r="EL26" s="167"/>
      <c r="EM26" s="166"/>
      <c r="EN26" s="167"/>
      <c r="EO26" s="161"/>
      <c r="EP26" s="161"/>
      <c r="EQ26" s="174">
        <f>SUM(C26+U26+AM26+BE26+BW26+CO26+DG26+DY26)</f>
        <v>4</v>
      </c>
      <c r="ER26" s="171">
        <f>SUM(D26+V26+AN26+BF26+BX26+CP26+DH26+DZ26)</f>
        <v>6</v>
      </c>
      <c r="ES26" s="171">
        <f>SUM(E26+W26+AO26+BG26+BY26+CQ26+DI26+EA26)</f>
        <v>9</v>
      </c>
      <c r="ET26" s="171">
        <f>SUM(F26+X26+AP26+BH26+BZ26+CR26+DJ26+EB26)</f>
        <v>11</v>
      </c>
      <c r="EU26" s="171">
        <f>SUM(G26+Y26+AQ26+BI26+CA26+CS26+DK26+EC26)</f>
        <v>9</v>
      </c>
      <c r="EV26" s="174">
        <f>SUM(H26+Z26+AR26+BJ26+CB26+CT26+DL26+ED26)</f>
        <v>5</v>
      </c>
      <c r="EW26" s="174">
        <f>SUM(I26+AA26+AS26+BK26+CC26+CU26+DM26+EE26)</f>
        <v>5</v>
      </c>
      <c r="EX26" s="174">
        <f>SUM(J26+AB26+AT26+BL26+CD26+CV26+DN26+EF26)</f>
        <v>6</v>
      </c>
      <c r="EY26" s="174">
        <f>SUM(K26+AC26+AU26+BM26+CE26+CW26+DO26+EG26)</f>
        <v>6</v>
      </c>
      <c r="EZ26" s="175">
        <f>SUM(L26+AD26+AV26+BN26+CF26+CX26+DP26+EH26)</f>
        <v>11</v>
      </c>
      <c r="FA26" s="174">
        <f>SUM(M26+AE26+AW26+BO26+CG26+CY26+DQ26+EI26)</f>
        <v>10</v>
      </c>
      <c r="FB26" s="174">
        <f>SUM(N26+AF26+AX26+BP26+CH26+CZ26+DR26+EJ26)</f>
        <v>6</v>
      </c>
      <c r="FC26" s="174">
        <f>SUM(O26+AG26+AY26+BQ26+CI26+DA26+DS26+EK26)</f>
        <v>12</v>
      </c>
      <c r="FD26" s="175">
        <f>SUM(P26+AH26+AZ26+BR26+CJ26+DB26+DT26+EL26)</f>
        <v>9</v>
      </c>
      <c r="FE26" s="174">
        <f>SUM(Q26+AI26+BA26+BS26+CK26+DC26+DU26+EM26)</f>
        <v>10</v>
      </c>
      <c r="FF26" s="391">
        <f>SUM(R26+AJ26+BB26+BT26+CL26+DD26+DV26+EN26)</f>
        <v>10</v>
      </c>
      <c r="FG26" s="391">
        <f>SUM(S26+AK26+BC26+BU26+CM26+DE26+DW26+EO26)</f>
        <v>17</v>
      </c>
      <c r="FH26" s="391">
        <f t="shared" si="0"/>
        <v>15</v>
      </c>
    </row>
    <row r="27" spans="1:164" x14ac:dyDescent="0.25">
      <c r="A27" s="477"/>
      <c r="B27" s="171" t="s">
        <v>91</v>
      </c>
      <c r="C27" s="172"/>
      <c r="D27" s="161"/>
      <c r="E27" s="162"/>
      <c r="F27" s="168"/>
      <c r="G27" s="167"/>
      <c r="H27" s="173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0"/>
      <c r="V27" s="161"/>
      <c r="W27" s="162"/>
      <c r="X27" s="161"/>
      <c r="Y27" s="161"/>
      <c r="Z27" s="161"/>
      <c r="AA27" s="162"/>
      <c r="AB27" s="162"/>
      <c r="AC27" s="162"/>
      <c r="AD27" s="162"/>
      <c r="AE27" s="162"/>
      <c r="AF27" s="162"/>
      <c r="AG27" s="162">
        <v>1</v>
      </c>
      <c r="AH27" s="162"/>
      <c r="AI27" s="162"/>
      <c r="AJ27" s="162"/>
      <c r="AK27" s="162"/>
      <c r="AL27" s="162"/>
      <c r="AM27" s="160"/>
      <c r="AN27" s="161"/>
      <c r="AO27" s="162"/>
      <c r="AP27" s="163"/>
      <c r="AQ27" s="161"/>
      <c r="AR27" s="161"/>
      <c r="AS27" s="163"/>
      <c r="AT27" s="161"/>
      <c r="AU27" s="161"/>
      <c r="AV27" s="163"/>
      <c r="AW27" s="161"/>
      <c r="AX27" s="161"/>
      <c r="AY27" s="161"/>
      <c r="AZ27" s="161"/>
      <c r="BA27" s="163">
        <v>1</v>
      </c>
      <c r="BB27" s="161"/>
      <c r="BC27" s="162"/>
      <c r="BD27" s="162"/>
      <c r="BE27" s="160"/>
      <c r="BF27" s="161"/>
      <c r="BG27" s="162"/>
      <c r="BH27" s="163"/>
      <c r="BI27" s="161"/>
      <c r="BJ27" s="161"/>
      <c r="BK27" s="163"/>
      <c r="BL27" s="161"/>
      <c r="BM27" s="161"/>
      <c r="BN27" s="163"/>
      <c r="BO27" s="161"/>
      <c r="BP27" s="161"/>
      <c r="BQ27" s="163"/>
      <c r="BR27" s="161"/>
      <c r="BS27" s="163"/>
      <c r="BT27" s="161"/>
      <c r="BU27" s="162"/>
      <c r="BV27" s="162"/>
      <c r="BW27" s="160"/>
      <c r="BX27" s="161"/>
      <c r="BY27" s="162"/>
      <c r="BZ27" s="163"/>
      <c r="CA27" s="161"/>
      <c r="CB27" s="161"/>
      <c r="CC27" s="163"/>
      <c r="CD27" s="161"/>
      <c r="CE27" s="161"/>
      <c r="CF27" s="163"/>
      <c r="CG27" s="161"/>
      <c r="CH27" s="161"/>
      <c r="CI27" s="163"/>
      <c r="CJ27" s="161"/>
      <c r="CK27" s="163"/>
      <c r="CL27" s="161"/>
      <c r="CM27" s="162"/>
      <c r="CN27" s="162"/>
      <c r="CO27" s="160"/>
      <c r="CP27" s="162"/>
      <c r="CQ27" s="162"/>
      <c r="CR27" s="163"/>
      <c r="CS27" s="161"/>
      <c r="CT27" s="161"/>
      <c r="CU27" s="161"/>
      <c r="CV27" s="161"/>
      <c r="CW27" s="161"/>
      <c r="CX27" s="163"/>
      <c r="CY27" s="161"/>
      <c r="CZ27" s="161"/>
      <c r="DA27" s="163"/>
      <c r="DB27" s="161"/>
      <c r="DC27" s="163"/>
      <c r="DD27" s="161"/>
      <c r="DE27" s="162"/>
      <c r="DF27" s="162"/>
      <c r="DG27" s="160"/>
      <c r="DH27" s="162"/>
      <c r="DI27" s="162"/>
      <c r="DJ27" s="163"/>
      <c r="DK27" s="161"/>
      <c r="DL27" s="161"/>
      <c r="DM27" s="190"/>
      <c r="DN27" s="161"/>
      <c r="DO27" s="161"/>
      <c r="DP27" s="163"/>
      <c r="DQ27" s="161"/>
      <c r="DR27" s="161"/>
      <c r="DS27" s="161"/>
      <c r="DT27" s="162"/>
      <c r="DU27" s="163"/>
      <c r="DV27" s="161"/>
      <c r="DW27" s="161"/>
      <c r="DX27" s="504"/>
      <c r="DY27" s="162"/>
      <c r="DZ27" s="161"/>
      <c r="EA27" s="162"/>
      <c r="EB27" s="166"/>
      <c r="EC27" s="167"/>
      <c r="ED27" s="167"/>
      <c r="EE27" s="167"/>
      <c r="EF27" s="167"/>
      <c r="EG27" s="167"/>
      <c r="EH27" s="167"/>
      <c r="EI27" s="167"/>
      <c r="EJ27" s="166"/>
      <c r="EK27" s="168"/>
      <c r="EL27" s="167"/>
      <c r="EM27" s="166"/>
      <c r="EN27" s="167"/>
      <c r="EO27" s="161"/>
      <c r="EP27" s="161"/>
      <c r="EQ27" s="174"/>
      <c r="ER27" s="171"/>
      <c r="ES27" s="171"/>
      <c r="ET27" s="171"/>
      <c r="EU27" s="171"/>
      <c r="EV27" s="174"/>
      <c r="EW27" s="174"/>
      <c r="EX27" s="174"/>
      <c r="EY27" s="174"/>
      <c r="EZ27" s="175"/>
      <c r="FA27" s="174"/>
      <c r="FB27" s="174"/>
      <c r="FC27" s="174">
        <f>SUM(O27+AG27+AY27+BQ27+CI27+DA27+DS27+EK27)</f>
        <v>1</v>
      </c>
      <c r="FD27" s="175"/>
      <c r="FE27" s="174">
        <f>SUM(Q27+AI27+BA27+BS27+CK27+DC27+DU27+EM27)</f>
        <v>1</v>
      </c>
      <c r="FF27" s="391"/>
      <c r="FG27" s="391"/>
      <c r="FH27" s="391">
        <f t="shared" si="0"/>
        <v>0</v>
      </c>
    </row>
    <row r="28" spans="1:164" x14ac:dyDescent="0.25">
      <c r="A28" s="477"/>
      <c r="B28" s="171" t="s">
        <v>92</v>
      </c>
      <c r="C28" s="172"/>
      <c r="D28" s="161"/>
      <c r="E28" s="162"/>
      <c r="F28" s="168"/>
      <c r="G28" s="167"/>
      <c r="H28" s="173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0"/>
      <c r="V28" s="161"/>
      <c r="W28" s="162"/>
      <c r="X28" s="161"/>
      <c r="Y28" s="161"/>
      <c r="Z28" s="161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0"/>
      <c r="AN28" s="161"/>
      <c r="AO28" s="162"/>
      <c r="AP28" s="163"/>
      <c r="AQ28" s="161"/>
      <c r="AR28" s="161"/>
      <c r="AS28" s="163"/>
      <c r="AT28" s="161"/>
      <c r="AU28" s="161"/>
      <c r="AV28" s="163"/>
      <c r="AW28" s="161"/>
      <c r="AX28" s="161"/>
      <c r="AY28" s="161"/>
      <c r="AZ28" s="161"/>
      <c r="BA28" s="163"/>
      <c r="BB28" s="161"/>
      <c r="BC28" s="162"/>
      <c r="BD28" s="162"/>
      <c r="BE28" s="160"/>
      <c r="BF28" s="161"/>
      <c r="BG28" s="162"/>
      <c r="BH28" s="163"/>
      <c r="BI28" s="161"/>
      <c r="BJ28" s="161"/>
      <c r="BK28" s="163"/>
      <c r="BL28" s="161"/>
      <c r="BM28" s="161"/>
      <c r="BN28" s="163"/>
      <c r="BO28" s="161"/>
      <c r="BP28" s="161"/>
      <c r="BQ28" s="163"/>
      <c r="BR28" s="161"/>
      <c r="BS28" s="163"/>
      <c r="BT28" s="161"/>
      <c r="BU28" s="162"/>
      <c r="BV28" s="162"/>
      <c r="BW28" s="160"/>
      <c r="BX28" s="161"/>
      <c r="BY28" s="162"/>
      <c r="BZ28" s="163"/>
      <c r="CA28" s="161"/>
      <c r="CB28" s="161"/>
      <c r="CC28" s="163"/>
      <c r="CD28" s="161"/>
      <c r="CE28" s="161"/>
      <c r="CF28" s="163"/>
      <c r="CG28" s="161"/>
      <c r="CH28" s="161"/>
      <c r="CI28" s="163"/>
      <c r="CJ28" s="161"/>
      <c r="CK28" s="163"/>
      <c r="CL28" s="161"/>
      <c r="CM28" s="162"/>
      <c r="CN28" s="162"/>
      <c r="CO28" s="160"/>
      <c r="CP28" s="162"/>
      <c r="CQ28" s="162"/>
      <c r="CR28" s="163"/>
      <c r="CS28" s="161"/>
      <c r="CT28" s="161"/>
      <c r="CU28" s="161"/>
      <c r="CV28" s="161"/>
      <c r="CW28" s="161"/>
      <c r="CX28" s="163"/>
      <c r="CY28" s="161"/>
      <c r="CZ28" s="161"/>
      <c r="DA28" s="163"/>
      <c r="DB28" s="161"/>
      <c r="DC28" s="163"/>
      <c r="DD28" s="161"/>
      <c r="DE28" s="162"/>
      <c r="DF28" s="162"/>
      <c r="DG28" s="160"/>
      <c r="DH28" s="162"/>
      <c r="DI28" s="162"/>
      <c r="DJ28" s="163"/>
      <c r="DK28" s="161"/>
      <c r="DL28" s="161"/>
      <c r="DM28" s="190"/>
      <c r="DN28" s="161"/>
      <c r="DO28" s="161"/>
      <c r="DP28" s="163"/>
      <c r="DQ28" s="161"/>
      <c r="DR28" s="161"/>
      <c r="DS28" s="161"/>
      <c r="DT28" s="162"/>
      <c r="DU28" s="163"/>
      <c r="DV28" s="161"/>
      <c r="DW28" s="161"/>
      <c r="DX28" s="504"/>
      <c r="DY28" s="162"/>
      <c r="DZ28" s="161"/>
      <c r="EA28" s="162"/>
      <c r="EB28" s="166"/>
      <c r="EC28" s="167"/>
      <c r="ED28" s="167">
        <v>1</v>
      </c>
      <c r="EE28" s="167"/>
      <c r="EF28" s="167"/>
      <c r="EG28" s="167"/>
      <c r="EH28" s="167"/>
      <c r="EI28" s="167"/>
      <c r="EJ28" s="166"/>
      <c r="EK28" s="168"/>
      <c r="EL28" s="167"/>
      <c r="EM28" s="166"/>
      <c r="EN28" s="167"/>
      <c r="EO28" s="161"/>
      <c r="EP28" s="161"/>
      <c r="EQ28" s="174"/>
      <c r="ER28" s="171"/>
      <c r="ES28" s="171"/>
      <c r="ET28" s="171"/>
      <c r="EU28" s="171"/>
      <c r="EV28" s="174">
        <f>SUM(H28+Z28+AR28+BJ28+CB28+CT28+DL28+ED28)</f>
        <v>1</v>
      </c>
      <c r="EW28" s="174"/>
      <c r="EX28" s="174"/>
      <c r="EY28" s="174"/>
      <c r="EZ28" s="175"/>
      <c r="FA28" s="174"/>
      <c r="FB28" s="174"/>
      <c r="FC28" s="174"/>
      <c r="FD28" s="175"/>
      <c r="FE28" s="174"/>
      <c r="FF28" s="391"/>
      <c r="FG28" s="391"/>
      <c r="FH28" s="391">
        <f t="shared" si="0"/>
        <v>0</v>
      </c>
    </row>
    <row r="29" spans="1:164" x14ac:dyDescent="0.25">
      <c r="A29" s="477"/>
      <c r="B29" s="171" t="s">
        <v>93</v>
      </c>
      <c r="C29" s="172"/>
      <c r="D29" s="161"/>
      <c r="E29" s="162"/>
      <c r="F29" s="168"/>
      <c r="G29" s="167"/>
      <c r="H29" s="173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0"/>
      <c r="V29" s="161"/>
      <c r="W29" s="162"/>
      <c r="X29" s="161"/>
      <c r="Y29" s="161"/>
      <c r="Z29" s="161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0"/>
      <c r="AN29" s="161"/>
      <c r="AO29" s="162"/>
      <c r="AP29" s="163"/>
      <c r="AQ29" s="161"/>
      <c r="AR29" s="161"/>
      <c r="AS29" s="163"/>
      <c r="AT29" s="161"/>
      <c r="AU29" s="161"/>
      <c r="AV29" s="163"/>
      <c r="AW29" s="161"/>
      <c r="AX29" s="161"/>
      <c r="AY29" s="161"/>
      <c r="AZ29" s="161"/>
      <c r="BA29" s="163"/>
      <c r="BB29" s="161"/>
      <c r="BC29" s="162"/>
      <c r="BD29" s="162"/>
      <c r="BE29" s="160"/>
      <c r="BF29" s="161"/>
      <c r="BG29" s="162"/>
      <c r="BH29" s="163"/>
      <c r="BI29" s="161"/>
      <c r="BJ29" s="161"/>
      <c r="BK29" s="163"/>
      <c r="BL29" s="161"/>
      <c r="BM29" s="161"/>
      <c r="BN29" s="163"/>
      <c r="BO29" s="161"/>
      <c r="BP29" s="161"/>
      <c r="BQ29" s="163"/>
      <c r="BR29" s="161"/>
      <c r="BS29" s="163"/>
      <c r="BT29" s="161"/>
      <c r="BU29" s="162"/>
      <c r="BV29" s="162"/>
      <c r="BW29" s="160"/>
      <c r="BX29" s="161"/>
      <c r="BY29" s="162"/>
      <c r="BZ29" s="163"/>
      <c r="CA29" s="161"/>
      <c r="CB29" s="161"/>
      <c r="CC29" s="163"/>
      <c r="CD29" s="161"/>
      <c r="CE29" s="161"/>
      <c r="CF29" s="163"/>
      <c r="CG29" s="161"/>
      <c r="CH29" s="161"/>
      <c r="CI29" s="163"/>
      <c r="CJ29" s="161"/>
      <c r="CK29" s="163"/>
      <c r="CL29" s="161"/>
      <c r="CM29" s="162"/>
      <c r="CN29" s="162"/>
      <c r="CO29" s="160"/>
      <c r="CP29" s="162"/>
      <c r="CQ29" s="162"/>
      <c r="CR29" s="163"/>
      <c r="CS29" s="161"/>
      <c r="CT29" s="161"/>
      <c r="CU29" s="161"/>
      <c r="CV29" s="161"/>
      <c r="CW29" s="161"/>
      <c r="CX29" s="163"/>
      <c r="CY29" s="161"/>
      <c r="CZ29" s="161"/>
      <c r="DA29" s="163"/>
      <c r="DB29" s="161"/>
      <c r="DC29" s="163"/>
      <c r="DD29" s="161"/>
      <c r="DE29" s="162"/>
      <c r="DF29" s="162"/>
      <c r="DG29" s="160"/>
      <c r="DH29" s="162"/>
      <c r="DI29" s="162"/>
      <c r="DJ29" s="163"/>
      <c r="DK29" s="161"/>
      <c r="DL29" s="161"/>
      <c r="DM29" s="190"/>
      <c r="DN29" s="161"/>
      <c r="DO29" s="161"/>
      <c r="DP29" s="163"/>
      <c r="DQ29" s="161"/>
      <c r="DR29" s="161"/>
      <c r="DS29" s="161"/>
      <c r="DT29" s="162"/>
      <c r="DU29" s="163"/>
      <c r="DV29" s="161"/>
      <c r="DW29" s="161"/>
      <c r="DX29" s="504"/>
      <c r="DY29" s="162"/>
      <c r="DZ29" s="161"/>
      <c r="EA29" s="162"/>
      <c r="EB29" s="166"/>
      <c r="EC29" s="167"/>
      <c r="ED29" s="167"/>
      <c r="EE29" s="167"/>
      <c r="EF29" s="167"/>
      <c r="EG29" s="167"/>
      <c r="EH29" s="167"/>
      <c r="EI29" s="167"/>
      <c r="EJ29" s="166"/>
      <c r="EK29" s="168"/>
      <c r="EL29" s="167"/>
      <c r="EM29" s="166"/>
      <c r="EN29" s="167"/>
      <c r="EO29" s="161"/>
      <c r="EP29" s="161"/>
      <c r="EQ29" s="174"/>
      <c r="ER29" s="171"/>
      <c r="ES29" s="171"/>
      <c r="ET29" s="171"/>
      <c r="EU29" s="171"/>
      <c r="EV29" s="174"/>
      <c r="EW29" s="174"/>
      <c r="EX29" s="174"/>
      <c r="EY29" s="174"/>
      <c r="EZ29" s="175"/>
      <c r="FA29" s="174"/>
      <c r="FB29" s="174"/>
      <c r="FC29" s="174"/>
      <c r="FD29" s="175"/>
      <c r="FE29" s="174"/>
      <c r="FF29" s="391"/>
      <c r="FG29" s="391"/>
      <c r="FH29" s="391">
        <f t="shared" si="0"/>
        <v>0</v>
      </c>
    </row>
    <row r="30" spans="1:164" x14ac:dyDescent="0.25">
      <c r="A30" s="477"/>
      <c r="B30" s="171" t="s">
        <v>109</v>
      </c>
      <c r="C30" s="172"/>
      <c r="D30" s="161"/>
      <c r="E30" s="162"/>
      <c r="F30" s="168"/>
      <c r="G30" s="167"/>
      <c r="H30" s="173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0"/>
      <c r="V30" s="161"/>
      <c r="W30" s="162"/>
      <c r="X30" s="161"/>
      <c r="Y30" s="161"/>
      <c r="Z30" s="161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0"/>
      <c r="AN30" s="161"/>
      <c r="AO30" s="162"/>
      <c r="AP30" s="163"/>
      <c r="AQ30" s="161"/>
      <c r="AR30" s="161"/>
      <c r="AS30" s="163"/>
      <c r="AT30" s="161"/>
      <c r="AU30" s="161"/>
      <c r="AV30" s="163"/>
      <c r="AW30" s="161">
        <v>1</v>
      </c>
      <c r="AX30" s="161">
        <v>1</v>
      </c>
      <c r="AY30" s="161">
        <v>1</v>
      </c>
      <c r="AZ30" s="161">
        <v>1</v>
      </c>
      <c r="BA30" s="163"/>
      <c r="BB30" s="161">
        <v>1</v>
      </c>
      <c r="BC30" s="162"/>
      <c r="BD30" s="162"/>
      <c r="BE30" s="160"/>
      <c r="BF30" s="161"/>
      <c r="BG30" s="162"/>
      <c r="BH30" s="163"/>
      <c r="BI30" s="161">
        <v>1</v>
      </c>
      <c r="BJ30" s="161"/>
      <c r="BK30" s="163"/>
      <c r="BL30" s="161"/>
      <c r="BM30" s="161"/>
      <c r="BN30" s="163"/>
      <c r="BO30" s="161"/>
      <c r="BP30" s="161"/>
      <c r="BQ30" s="163"/>
      <c r="BR30" s="161"/>
      <c r="BS30" s="163"/>
      <c r="BT30" s="161"/>
      <c r="BU30" s="162"/>
      <c r="BV30" s="162"/>
      <c r="BW30" s="160"/>
      <c r="BX30" s="161"/>
      <c r="BY30" s="162"/>
      <c r="BZ30" s="163"/>
      <c r="CA30" s="161"/>
      <c r="CB30" s="161"/>
      <c r="CC30" s="163"/>
      <c r="CD30" s="161"/>
      <c r="CE30" s="161"/>
      <c r="CF30" s="163"/>
      <c r="CG30" s="161"/>
      <c r="CH30" s="161"/>
      <c r="CI30" s="163"/>
      <c r="CJ30" s="161"/>
      <c r="CK30" s="163"/>
      <c r="CL30" s="161"/>
      <c r="CM30" s="162"/>
      <c r="CN30" s="162"/>
      <c r="CO30" s="160"/>
      <c r="CP30" s="162"/>
      <c r="CQ30" s="162"/>
      <c r="CR30" s="163"/>
      <c r="CS30" s="161"/>
      <c r="CT30" s="161"/>
      <c r="CU30" s="161"/>
      <c r="CV30" s="161"/>
      <c r="CW30" s="161"/>
      <c r="CX30" s="163"/>
      <c r="CY30" s="161"/>
      <c r="CZ30" s="161"/>
      <c r="DA30" s="163"/>
      <c r="DB30" s="161"/>
      <c r="DC30" s="163"/>
      <c r="DD30" s="161"/>
      <c r="DE30" s="162"/>
      <c r="DF30" s="162"/>
      <c r="DG30" s="160"/>
      <c r="DH30" s="162"/>
      <c r="DI30" s="162"/>
      <c r="DJ30" s="163"/>
      <c r="DK30" s="161"/>
      <c r="DL30" s="161"/>
      <c r="DM30" s="190"/>
      <c r="DN30" s="161"/>
      <c r="DO30" s="161"/>
      <c r="DP30" s="163"/>
      <c r="DQ30" s="161"/>
      <c r="DR30" s="161"/>
      <c r="DS30" s="161"/>
      <c r="DT30" s="162"/>
      <c r="DU30" s="163"/>
      <c r="DV30" s="161"/>
      <c r="DW30" s="161"/>
      <c r="DX30" s="504"/>
      <c r="DY30" s="162"/>
      <c r="DZ30" s="161"/>
      <c r="EA30" s="162"/>
      <c r="EB30" s="166"/>
      <c r="EC30" s="167"/>
      <c r="ED30" s="167"/>
      <c r="EE30" s="167"/>
      <c r="EF30" s="167"/>
      <c r="EG30" s="167"/>
      <c r="EH30" s="167"/>
      <c r="EI30" s="167"/>
      <c r="EJ30" s="166"/>
      <c r="EK30" s="168"/>
      <c r="EL30" s="167"/>
      <c r="EM30" s="166"/>
      <c r="EN30" s="167"/>
      <c r="EO30" s="161"/>
      <c r="EP30" s="161"/>
      <c r="EQ30" s="174"/>
      <c r="ER30" s="171"/>
      <c r="ES30" s="171"/>
      <c r="ET30" s="171"/>
      <c r="EU30" s="171">
        <f>SUM(G30+Y30+AQ30+BI30+CA30+CS30+DK30+EC30)</f>
        <v>1</v>
      </c>
      <c r="EV30" s="174"/>
      <c r="EW30" s="174"/>
      <c r="EX30" s="174"/>
      <c r="EY30" s="174"/>
      <c r="EZ30" s="175"/>
      <c r="FA30" s="174">
        <f>SUM(M30+AE30+AW30+BO30+CG30+CY30+DQ30+EI30)</f>
        <v>1</v>
      </c>
      <c r="FB30" s="174">
        <f>SUM(N30+AF30+AX30+BP30+CH30+CZ30+DR30+EJ30)</f>
        <v>1</v>
      </c>
      <c r="FC30" s="174">
        <f>SUM(O30+AG30+AY30+BQ30+CI30+DA30+DS30+EK30)</f>
        <v>1</v>
      </c>
      <c r="FD30" s="175">
        <f>SUM(P30+AH30+AZ30+BR30+CJ30+DB30+DT30+EL30)</f>
        <v>1</v>
      </c>
      <c r="FE30" s="174"/>
      <c r="FF30" s="391">
        <f>SUM(R30+AJ30+BB30+BT30+CL30+DD30+DV30+EN30)</f>
        <v>1</v>
      </c>
      <c r="FG30" s="391">
        <f>SUM(S30+AK30+BC30+BU30+CM30+DE30+DW30+EO30)</f>
        <v>0</v>
      </c>
      <c r="FH30" s="391">
        <f t="shared" si="0"/>
        <v>0</v>
      </c>
    </row>
    <row r="31" spans="1:164" x14ac:dyDescent="0.25">
      <c r="A31" s="477"/>
      <c r="B31" s="171" t="s">
        <v>101</v>
      </c>
      <c r="C31" s="172"/>
      <c r="D31" s="161"/>
      <c r="E31" s="162"/>
      <c r="F31" s="168"/>
      <c r="G31" s="167"/>
      <c r="H31" s="173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0"/>
      <c r="V31" s="161"/>
      <c r="W31" s="162"/>
      <c r="X31" s="161"/>
      <c r="Y31" s="161"/>
      <c r="Z31" s="161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0"/>
      <c r="AN31" s="161"/>
      <c r="AO31" s="162"/>
      <c r="AP31" s="163"/>
      <c r="AQ31" s="161"/>
      <c r="AR31" s="161"/>
      <c r="AS31" s="163"/>
      <c r="AT31" s="161"/>
      <c r="AU31" s="161"/>
      <c r="AV31" s="163"/>
      <c r="AW31" s="161"/>
      <c r="AX31" s="161"/>
      <c r="AY31" s="161"/>
      <c r="AZ31" s="161"/>
      <c r="BA31" s="163"/>
      <c r="BB31" s="161"/>
      <c r="BC31" s="162"/>
      <c r="BD31" s="162"/>
      <c r="BE31" s="160"/>
      <c r="BF31" s="161"/>
      <c r="BG31" s="162"/>
      <c r="BH31" s="163"/>
      <c r="BI31" s="161"/>
      <c r="BJ31" s="161"/>
      <c r="BK31" s="163"/>
      <c r="BL31" s="161"/>
      <c r="BM31" s="161"/>
      <c r="BN31" s="163"/>
      <c r="BO31" s="161"/>
      <c r="BP31" s="161"/>
      <c r="BQ31" s="163"/>
      <c r="BR31" s="161"/>
      <c r="BS31" s="163"/>
      <c r="BT31" s="161"/>
      <c r="BU31" s="162"/>
      <c r="BV31" s="162"/>
      <c r="BW31" s="160"/>
      <c r="BX31" s="161"/>
      <c r="BY31" s="162"/>
      <c r="BZ31" s="163"/>
      <c r="CA31" s="161"/>
      <c r="CB31" s="161"/>
      <c r="CC31" s="163"/>
      <c r="CD31" s="161"/>
      <c r="CE31" s="161"/>
      <c r="CF31" s="163"/>
      <c r="CG31" s="161"/>
      <c r="CH31" s="161"/>
      <c r="CI31" s="163"/>
      <c r="CJ31" s="161"/>
      <c r="CK31" s="163"/>
      <c r="CL31" s="161"/>
      <c r="CM31" s="162"/>
      <c r="CN31" s="162"/>
      <c r="CO31" s="160"/>
      <c r="CP31" s="162"/>
      <c r="CQ31" s="162"/>
      <c r="CR31" s="163"/>
      <c r="CS31" s="161"/>
      <c r="CT31" s="161"/>
      <c r="CU31" s="161"/>
      <c r="CV31" s="161"/>
      <c r="CW31" s="161"/>
      <c r="CX31" s="163"/>
      <c r="CY31" s="161"/>
      <c r="CZ31" s="161"/>
      <c r="DA31" s="163"/>
      <c r="DB31" s="161"/>
      <c r="DC31" s="163"/>
      <c r="DD31" s="161"/>
      <c r="DE31" s="162"/>
      <c r="DF31" s="162"/>
      <c r="DG31" s="160"/>
      <c r="DH31" s="162"/>
      <c r="DI31" s="162"/>
      <c r="DJ31" s="163"/>
      <c r="DK31" s="161"/>
      <c r="DL31" s="161"/>
      <c r="DM31" s="190"/>
      <c r="DN31" s="161"/>
      <c r="DO31" s="161"/>
      <c r="DP31" s="163"/>
      <c r="DQ31" s="161"/>
      <c r="DR31" s="161"/>
      <c r="DS31" s="161"/>
      <c r="DT31" s="162"/>
      <c r="DU31" s="163"/>
      <c r="DV31" s="161"/>
      <c r="DW31" s="161"/>
      <c r="DX31" s="504"/>
      <c r="DY31" s="162"/>
      <c r="DZ31" s="161"/>
      <c r="EA31" s="162"/>
      <c r="EB31" s="166"/>
      <c r="EC31" s="167"/>
      <c r="ED31" s="167"/>
      <c r="EE31" s="167"/>
      <c r="EF31" s="167"/>
      <c r="EG31" s="167"/>
      <c r="EH31" s="167"/>
      <c r="EI31" s="167"/>
      <c r="EJ31" s="166"/>
      <c r="EK31" s="168"/>
      <c r="EL31" s="167"/>
      <c r="EM31" s="166"/>
      <c r="EN31" s="167"/>
      <c r="EO31" s="161"/>
      <c r="EP31" s="161"/>
      <c r="EQ31" s="174"/>
      <c r="ER31" s="171"/>
      <c r="ES31" s="171"/>
      <c r="ET31" s="171"/>
      <c r="EU31" s="171"/>
      <c r="EV31" s="174"/>
      <c r="EW31" s="174"/>
      <c r="EX31" s="174"/>
      <c r="EY31" s="174"/>
      <c r="EZ31" s="175"/>
      <c r="FA31" s="174"/>
      <c r="FB31" s="174"/>
      <c r="FC31" s="174"/>
      <c r="FD31" s="175"/>
      <c r="FE31" s="174"/>
      <c r="FF31" s="391"/>
      <c r="FG31" s="391"/>
      <c r="FH31" s="391">
        <f t="shared" si="0"/>
        <v>0</v>
      </c>
    </row>
    <row r="32" spans="1:164" x14ac:dyDescent="0.25">
      <c r="A32" s="477"/>
      <c r="B32" s="171" t="s">
        <v>102</v>
      </c>
      <c r="C32" s="172"/>
      <c r="D32" s="161"/>
      <c r="E32" s="162"/>
      <c r="F32" s="168"/>
      <c r="G32" s="167"/>
      <c r="H32" s="173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0"/>
      <c r="V32" s="161"/>
      <c r="W32" s="162"/>
      <c r="X32" s="161"/>
      <c r="Y32" s="161"/>
      <c r="Z32" s="161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0"/>
      <c r="AN32" s="161"/>
      <c r="AO32" s="162"/>
      <c r="AP32" s="163"/>
      <c r="AQ32" s="161"/>
      <c r="AR32" s="161"/>
      <c r="AS32" s="163"/>
      <c r="AT32" s="161"/>
      <c r="AU32" s="161"/>
      <c r="AV32" s="163"/>
      <c r="AW32" s="161"/>
      <c r="AX32" s="161"/>
      <c r="AY32" s="161"/>
      <c r="AZ32" s="161"/>
      <c r="BA32" s="163"/>
      <c r="BB32" s="161"/>
      <c r="BC32" s="162"/>
      <c r="BD32" s="162"/>
      <c r="BE32" s="160"/>
      <c r="BF32" s="161"/>
      <c r="BG32" s="162"/>
      <c r="BH32" s="163"/>
      <c r="BI32" s="161"/>
      <c r="BJ32" s="161"/>
      <c r="BK32" s="163"/>
      <c r="BL32" s="161"/>
      <c r="BM32" s="161"/>
      <c r="BN32" s="163"/>
      <c r="BO32" s="161"/>
      <c r="BP32" s="161"/>
      <c r="BQ32" s="163"/>
      <c r="BR32" s="161"/>
      <c r="BS32" s="163"/>
      <c r="BT32" s="161"/>
      <c r="BU32" s="162"/>
      <c r="BV32" s="162"/>
      <c r="BW32" s="160"/>
      <c r="BX32" s="161"/>
      <c r="BY32" s="162"/>
      <c r="BZ32" s="163"/>
      <c r="CA32" s="161"/>
      <c r="CB32" s="161"/>
      <c r="CC32" s="163"/>
      <c r="CD32" s="161"/>
      <c r="CE32" s="161"/>
      <c r="CF32" s="163"/>
      <c r="CG32" s="161"/>
      <c r="CH32" s="161"/>
      <c r="CI32" s="163"/>
      <c r="CJ32" s="161"/>
      <c r="CK32" s="163"/>
      <c r="CL32" s="161"/>
      <c r="CM32" s="162"/>
      <c r="CN32" s="162"/>
      <c r="CO32" s="160"/>
      <c r="CP32" s="162"/>
      <c r="CQ32" s="162"/>
      <c r="CR32" s="163"/>
      <c r="CS32" s="161"/>
      <c r="CT32" s="161"/>
      <c r="CU32" s="161"/>
      <c r="CV32" s="161"/>
      <c r="CW32" s="161"/>
      <c r="CX32" s="163"/>
      <c r="CY32" s="161"/>
      <c r="CZ32" s="161"/>
      <c r="DA32" s="163"/>
      <c r="DB32" s="161"/>
      <c r="DC32" s="163"/>
      <c r="DD32" s="161"/>
      <c r="DE32" s="162"/>
      <c r="DF32" s="162"/>
      <c r="DG32" s="160"/>
      <c r="DH32" s="162"/>
      <c r="DI32" s="162"/>
      <c r="DJ32" s="163"/>
      <c r="DK32" s="161"/>
      <c r="DL32" s="161"/>
      <c r="DM32" s="190"/>
      <c r="DN32" s="161"/>
      <c r="DO32" s="161"/>
      <c r="DP32" s="163"/>
      <c r="DQ32" s="161"/>
      <c r="DR32" s="161"/>
      <c r="DS32" s="161"/>
      <c r="DT32" s="162"/>
      <c r="DU32" s="163"/>
      <c r="DV32" s="161"/>
      <c r="DW32" s="161"/>
      <c r="DX32" s="504"/>
      <c r="DY32" s="162"/>
      <c r="DZ32" s="161"/>
      <c r="EA32" s="162"/>
      <c r="EB32" s="166"/>
      <c r="EC32" s="167"/>
      <c r="ED32" s="167"/>
      <c r="EE32" s="167"/>
      <c r="EF32" s="167"/>
      <c r="EG32" s="167"/>
      <c r="EH32" s="167"/>
      <c r="EI32" s="167"/>
      <c r="EJ32" s="166"/>
      <c r="EK32" s="168"/>
      <c r="EL32" s="167"/>
      <c r="EM32" s="166"/>
      <c r="EN32" s="167"/>
      <c r="EO32" s="161"/>
      <c r="EP32" s="161"/>
      <c r="EQ32" s="174"/>
      <c r="ER32" s="171"/>
      <c r="ES32" s="171"/>
      <c r="ET32" s="171"/>
      <c r="EU32" s="171"/>
      <c r="EV32" s="174"/>
      <c r="EW32" s="174"/>
      <c r="EX32" s="174"/>
      <c r="EY32" s="174"/>
      <c r="EZ32" s="175"/>
      <c r="FA32" s="174"/>
      <c r="FB32" s="174"/>
      <c r="FC32" s="174"/>
      <c r="FD32" s="175"/>
      <c r="FE32" s="174"/>
      <c r="FF32" s="391"/>
      <c r="FG32" s="391"/>
      <c r="FH32" s="391">
        <f t="shared" si="0"/>
        <v>0</v>
      </c>
    </row>
    <row r="33" spans="1:180" x14ac:dyDescent="0.25">
      <c r="A33" s="477"/>
      <c r="B33" s="171" t="s">
        <v>103</v>
      </c>
      <c r="C33" s="172"/>
      <c r="D33" s="161"/>
      <c r="E33" s="162"/>
      <c r="F33" s="168"/>
      <c r="G33" s="167"/>
      <c r="H33" s="173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0"/>
      <c r="V33" s="161"/>
      <c r="W33" s="162"/>
      <c r="X33" s="161"/>
      <c r="Y33" s="161"/>
      <c r="Z33" s="161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0"/>
      <c r="AN33" s="161"/>
      <c r="AO33" s="162"/>
      <c r="AP33" s="163"/>
      <c r="AQ33" s="161"/>
      <c r="AR33" s="161">
        <v>1</v>
      </c>
      <c r="AS33" s="163">
        <v>1</v>
      </c>
      <c r="AT33" s="161">
        <v>1</v>
      </c>
      <c r="AU33" s="161">
        <v>1</v>
      </c>
      <c r="AV33" s="163"/>
      <c r="AW33" s="161"/>
      <c r="AX33" s="161"/>
      <c r="AY33" s="161"/>
      <c r="AZ33" s="161"/>
      <c r="BA33" s="163"/>
      <c r="BB33" s="161"/>
      <c r="BC33" s="162"/>
      <c r="BD33" s="162"/>
      <c r="BE33" s="160"/>
      <c r="BF33" s="161">
        <v>1</v>
      </c>
      <c r="BG33" s="162">
        <v>1</v>
      </c>
      <c r="BH33" s="163"/>
      <c r="BI33" s="161"/>
      <c r="BJ33" s="161"/>
      <c r="BK33" s="163"/>
      <c r="BL33" s="161"/>
      <c r="BM33" s="161"/>
      <c r="BN33" s="163"/>
      <c r="BO33" s="161"/>
      <c r="BP33" s="161"/>
      <c r="BQ33" s="163"/>
      <c r="BR33" s="161">
        <v>1</v>
      </c>
      <c r="BS33" s="163">
        <v>1</v>
      </c>
      <c r="BT33" s="161">
        <v>1</v>
      </c>
      <c r="BU33" s="162"/>
      <c r="BV33" s="162"/>
      <c r="BW33" s="160"/>
      <c r="BX33" s="161"/>
      <c r="BY33" s="162"/>
      <c r="BZ33" s="163"/>
      <c r="CA33" s="161"/>
      <c r="CB33" s="161"/>
      <c r="CC33" s="163"/>
      <c r="CD33" s="161"/>
      <c r="CE33" s="161"/>
      <c r="CF33" s="163"/>
      <c r="CG33" s="161"/>
      <c r="CH33" s="161"/>
      <c r="CI33" s="163"/>
      <c r="CJ33" s="161"/>
      <c r="CK33" s="163"/>
      <c r="CL33" s="161"/>
      <c r="CM33" s="162"/>
      <c r="CN33" s="162"/>
      <c r="CO33" s="160"/>
      <c r="CP33" s="162"/>
      <c r="CQ33" s="162"/>
      <c r="CR33" s="163"/>
      <c r="CS33" s="161"/>
      <c r="CT33" s="161"/>
      <c r="CU33" s="161"/>
      <c r="CV33" s="161"/>
      <c r="CW33" s="161"/>
      <c r="CX33" s="163"/>
      <c r="CY33" s="161"/>
      <c r="CZ33" s="161"/>
      <c r="DA33" s="163"/>
      <c r="DB33" s="161"/>
      <c r="DC33" s="163"/>
      <c r="DD33" s="161"/>
      <c r="DE33" s="162"/>
      <c r="DF33" s="162"/>
      <c r="DG33" s="160"/>
      <c r="DH33" s="162"/>
      <c r="DI33" s="162"/>
      <c r="DJ33" s="163"/>
      <c r="DK33" s="161"/>
      <c r="DL33" s="161"/>
      <c r="DM33" s="190"/>
      <c r="DN33" s="161"/>
      <c r="DO33" s="161"/>
      <c r="DP33" s="163"/>
      <c r="DQ33" s="161"/>
      <c r="DR33" s="161"/>
      <c r="DS33" s="161"/>
      <c r="DT33" s="162"/>
      <c r="DU33" s="163"/>
      <c r="DV33" s="161"/>
      <c r="DW33" s="161"/>
      <c r="DX33" s="504"/>
      <c r="DY33" s="162"/>
      <c r="DZ33" s="161"/>
      <c r="EA33" s="162"/>
      <c r="EB33" s="166"/>
      <c r="EC33" s="167"/>
      <c r="ED33" s="167"/>
      <c r="EE33" s="167"/>
      <c r="EF33" s="167"/>
      <c r="EG33" s="167"/>
      <c r="EH33" s="167"/>
      <c r="EI33" s="167"/>
      <c r="EJ33" s="166"/>
      <c r="EK33" s="168"/>
      <c r="EL33" s="167"/>
      <c r="EM33" s="166"/>
      <c r="EN33" s="167"/>
      <c r="EO33" s="161"/>
      <c r="EP33" s="161"/>
      <c r="EQ33" s="174"/>
      <c r="ER33" s="171">
        <f>SUM(D33+V33+AN33+BF33+BX33+CP33+DH33+DZ33)</f>
        <v>1</v>
      </c>
      <c r="ES33" s="171">
        <f>SUM(E33+W33+AO33+BG33+BY33+CQ33+DI33+EA33)</f>
        <v>1</v>
      </c>
      <c r="ET33" s="171"/>
      <c r="EU33" s="171"/>
      <c r="EV33" s="174">
        <f>SUM(H33+Z33+AR33+BJ33+CB33+CT33+DL33+ED33)</f>
        <v>1</v>
      </c>
      <c r="EW33" s="174">
        <f>SUM(I33+AA33+AS33+BK33+CC33+CU33+DM33+EE33)</f>
        <v>1</v>
      </c>
      <c r="EX33" s="174">
        <f>SUM(J33+AB33+AT33+BL33+CD33+CV33+DN33+EF33)</f>
        <v>1</v>
      </c>
      <c r="EY33" s="174">
        <f>SUM(K33+AC33+AU33+BM33+CE33+CW33+DO33+EG33)</f>
        <v>1</v>
      </c>
      <c r="EZ33" s="175"/>
      <c r="FA33" s="174"/>
      <c r="FB33" s="174"/>
      <c r="FC33" s="174"/>
      <c r="FD33" s="175">
        <f>SUM(P33+AH33+AZ33+BR33+CJ33+DB33+DT33+EL33)</f>
        <v>1</v>
      </c>
      <c r="FE33" s="174">
        <f>SUM(Q33+AI33+BA33+BS33+CK33+DC33+DU33+EM33)</f>
        <v>1</v>
      </c>
      <c r="FF33" s="391">
        <f>SUM(R33+AJ33+BB33+BT33+CL33+DD33+DV33+EN33)</f>
        <v>1</v>
      </c>
      <c r="FG33" s="391">
        <f>SUM(S33+AK33+BC33+BU33+CM33+DE33+DW33+EO33)</f>
        <v>0</v>
      </c>
      <c r="FH33" s="391">
        <f t="shared" si="0"/>
        <v>0</v>
      </c>
    </row>
    <row r="34" spans="1:180" x14ac:dyDescent="0.25">
      <c r="A34" s="477"/>
      <c r="B34" s="171" t="s">
        <v>94</v>
      </c>
      <c r="C34" s="172">
        <v>25</v>
      </c>
      <c r="D34" s="161">
        <v>23</v>
      </c>
      <c r="E34" s="162">
        <v>23</v>
      </c>
      <c r="F34" s="168">
        <v>26</v>
      </c>
      <c r="G34" s="167">
        <v>19</v>
      </c>
      <c r="H34" s="173">
        <v>24</v>
      </c>
      <c r="I34" s="162">
        <v>22</v>
      </c>
      <c r="J34" s="162">
        <v>25</v>
      </c>
      <c r="K34" s="162">
        <v>20</v>
      </c>
      <c r="L34" s="162">
        <v>15</v>
      </c>
      <c r="M34" s="162">
        <v>22</v>
      </c>
      <c r="N34" s="162">
        <v>23</v>
      </c>
      <c r="O34" s="162">
        <v>15</v>
      </c>
      <c r="P34" s="162">
        <v>22</v>
      </c>
      <c r="Q34" s="162">
        <v>13</v>
      </c>
      <c r="R34" s="162">
        <v>18</v>
      </c>
      <c r="S34" s="162">
        <v>22</v>
      </c>
      <c r="T34" s="162">
        <v>12</v>
      </c>
      <c r="U34" s="160">
        <v>31</v>
      </c>
      <c r="V34" s="161">
        <v>33</v>
      </c>
      <c r="W34" s="162">
        <v>36</v>
      </c>
      <c r="X34" s="161">
        <v>32</v>
      </c>
      <c r="Y34" s="161">
        <v>28</v>
      </c>
      <c r="Z34" s="161">
        <v>25</v>
      </c>
      <c r="AA34" s="162">
        <v>27</v>
      </c>
      <c r="AB34" s="162">
        <v>26</v>
      </c>
      <c r="AC34" s="162">
        <v>25</v>
      </c>
      <c r="AD34" s="162">
        <v>16</v>
      </c>
      <c r="AE34" s="162">
        <v>18</v>
      </c>
      <c r="AF34" s="162">
        <v>12</v>
      </c>
      <c r="AG34" s="162">
        <v>13</v>
      </c>
      <c r="AH34" s="162">
        <v>14</v>
      </c>
      <c r="AI34" s="162">
        <v>9</v>
      </c>
      <c r="AJ34" s="162">
        <v>11</v>
      </c>
      <c r="AK34" s="162">
        <v>11</v>
      </c>
      <c r="AL34" s="162">
        <v>7</v>
      </c>
      <c r="AM34" s="160">
        <v>2</v>
      </c>
      <c r="AN34" s="161">
        <v>3</v>
      </c>
      <c r="AO34" s="162">
        <v>3</v>
      </c>
      <c r="AP34" s="163">
        <v>2</v>
      </c>
      <c r="AQ34" s="161">
        <v>2</v>
      </c>
      <c r="AR34" s="161">
        <v>1</v>
      </c>
      <c r="AS34" s="163">
        <v>1</v>
      </c>
      <c r="AT34" s="161"/>
      <c r="AU34" s="161">
        <v>1</v>
      </c>
      <c r="AV34" s="163"/>
      <c r="AW34" s="161">
        <v>3</v>
      </c>
      <c r="AX34" s="161">
        <v>1</v>
      </c>
      <c r="AY34" s="161"/>
      <c r="AZ34" s="161">
        <v>1</v>
      </c>
      <c r="BA34" s="163"/>
      <c r="BB34" s="161">
        <v>1</v>
      </c>
      <c r="BC34" s="162"/>
      <c r="BD34" s="162"/>
      <c r="BE34" s="160"/>
      <c r="BF34" s="161">
        <v>1</v>
      </c>
      <c r="BG34" s="162"/>
      <c r="BH34" s="163">
        <v>2</v>
      </c>
      <c r="BI34" s="161"/>
      <c r="BJ34" s="161"/>
      <c r="BK34" s="163"/>
      <c r="BL34" s="161">
        <v>1</v>
      </c>
      <c r="BM34" s="161">
        <v>1</v>
      </c>
      <c r="BN34" s="163"/>
      <c r="BO34" s="161"/>
      <c r="BP34" s="161"/>
      <c r="BQ34" s="163"/>
      <c r="BR34" s="161"/>
      <c r="BS34" s="163">
        <v>1</v>
      </c>
      <c r="BT34" s="161"/>
      <c r="BU34" s="162"/>
      <c r="BV34" s="162"/>
      <c r="BW34" s="160"/>
      <c r="BX34" s="161"/>
      <c r="BY34" s="162"/>
      <c r="BZ34" s="163"/>
      <c r="CA34" s="161"/>
      <c r="CB34" s="161"/>
      <c r="CC34" s="163"/>
      <c r="CD34" s="161"/>
      <c r="CE34" s="161"/>
      <c r="CF34" s="163"/>
      <c r="CG34" s="161"/>
      <c r="CH34" s="161"/>
      <c r="CI34" s="163"/>
      <c r="CJ34" s="161"/>
      <c r="CK34" s="163"/>
      <c r="CL34" s="161"/>
      <c r="CM34" s="162"/>
      <c r="CN34" s="162"/>
      <c r="CO34" s="160"/>
      <c r="CP34" s="162"/>
      <c r="CQ34" s="162">
        <v>3</v>
      </c>
      <c r="CR34" s="163"/>
      <c r="CS34" s="161">
        <v>2</v>
      </c>
      <c r="CT34" s="161">
        <v>2</v>
      </c>
      <c r="CU34" s="161">
        <v>1</v>
      </c>
      <c r="CV34" s="161">
        <v>1</v>
      </c>
      <c r="CW34" s="161"/>
      <c r="CX34" s="163">
        <v>3</v>
      </c>
      <c r="CY34" s="161"/>
      <c r="CZ34" s="161">
        <v>1</v>
      </c>
      <c r="DA34" s="163"/>
      <c r="DB34" s="161">
        <v>3</v>
      </c>
      <c r="DC34" s="163">
        <v>4</v>
      </c>
      <c r="DD34" s="161">
        <v>3</v>
      </c>
      <c r="DE34" s="162">
        <v>2</v>
      </c>
      <c r="DF34" s="162">
        <v>6</v>
      </c>
      <c r="DG34" s="160"/>
      <c r="DH34" s="162"/>
      <c r="DI34" s="162"/>
      <c r="DJ34" s="163"/>
      <c r="DK34" s="161">
        <v>4</v>
      </c>
      <c r="DL34" s="161"/>
      <c r="DM34" s="190"/>
      <c r="DN34" s="161"/>
      <c r="DO34" s="161">
        <v>1</v>
      </c>
      <c r="DP34" s="163">
        <v>2</v>
      </c>
      <c r="DQ34" s="161"/>
      <c r="DR34" s="161"/>
      <c r="DS34" s="161"/>
      <c r="DT34" s="162">
        <v>2</v>
      </c>
      <c r="DU34" s="163">
        <v>1</v>
      </c>
      <c r="DV34" s="161">
        <v>1</v>
      </c>
      <c r="DW34" s="161"/>
      <c r="DX34" s="504">
        <v>1</v>
      </c>
      <c r="DY34" s="162"/>
      <c r="DZ34" s="161"/>
      <c r="EA34" s="162"/>
      <c r="EB34" s="166"/>
      <c r="EC34" s="167"/>
      <c r="ED34" s="167"/>
      <c r="EE34" s="167"/>
      <c r="EF34" s="167"/>
      <c r="EG34" s="167"/>
      <c r="EH34" s="167"/>
      <c r="EI34" s="167"/>
      <c r="EJ34" s="166"/>
      <c r="EK34" s="168"/>
      <c r="EL34" s="167"/>
      <c r="EM34" s="166"/>
      <c r="EN34" s="167"/>
      <c r="EO34" s="161"/>
      <c r="EP34" s="161"/>
      <c r="EQ34" s="174">
        <f>SUM(C34+U34+AM34+BE34+BW34+CO34+DG34+DY34)</f>
        <v>58</v>
      </c>
      <c r="ER34" s="171">
        <f>SUM(D34+V34+AN34+BF34+BX34+CP34+DH34+DZ34)</f>
        <v>60</v>
      </c>
      <c r="ES34" s="171">
        <f>SUM(E34+W34+AO34+BG34+BY34+CQ34+DI34+EA34)</f>
        <v>65</v>
      </c>
      <c r="ET34" s="171">
        <f>SUM(F34+X34+AP34+BH34+BZ34+CR34+DJ34+EB34)</f>
        <v>62</v>
      </c>
      <c r="EU34" s="171">
        <f>SUM(G34+Y34+AQ34+BI34+CA34+CS34+DK34+EC34)</f>
        <v>55</v>
      </c>
      <c r="EV34" s="174">
        <f>SUM(H34+Z34+AR34+BJ34+CB34+CT34+DL34+ED34)</f>
        <v>52</v>
      </c>
      <c r="EW34" s="174">
        <f>SUM(I34+AA34+AS34+BK34+CC34+CU34+DM34+EE34)</f>
        <v>51</v>
      </c>
      <c r="EX34" s="174">
        <f>SUM(J34+AB34+AT34+BL34+CD34+CV34+DN34+EF34)</f>
        <v>53</v>
      </c>
      <c r="EY34" s="174">
        <f>SUM(K34+AC34+AU34+BM34+CE34+CW34+DO34+EG34)</f>
        <v>48</v>
      </c>
      <c r="EZ34" s="175">
        <f>SUM(L34+AD34+AV34+BN34+CF34+CX34+DP34+EH34)</f>
        <v>36</v>
      </c>
      <c r="FA34" s="174">
        <f>SUM(M34+AE34+AW34+BO34+CG34+CY34+DQ34+EI34)</f>
        <v>43</v>
      </c>
      <c r="FB34" s="174">
        <f>SUM(N34+AF34+AX34+BP34+CH34+CZ34+DR34+EJ34)</f>
        <v>37</v>
      </c>
      <c r="FC34" s="174">
        <f>SUM(O34+AG34+AY34+BQ34+CI34+DA34+DS34+EK34)</f>
        <v>28</v>
      </c>
      <c r="FD34" s="175">
        <f>SUM(P34+AH34+AZ34+BR34+CJ34+DB34+DT34+EL34)</f>
        <v>42</v>
      </c>
      <c r="FE34" s="174">
        <f>SUM(Q34+AI34+BA34+BS34+CK34+DC34+DU34+EM34)</f>
        <v>28</v>
      </c>
      <c r="FF34" s="391">
        <f>SUM(R34+AJ34+BB34+BT34+CL34+DD34+DV34+EN34)</f>
        <v>34</v>
      </c>
      <c r="FG34" s="391">
        <f>SUM(S34+AK34+BC34+BU34+CM34+DE34+DW34+EO34)</f>
        <v>35</v>
      </c>
      <c r="FH34" s="391">
        <f t="shared" si="0"/>
        <v>26</v>
      </c>
    </row>
    <row r="35" spans="1:180" x14ac:dyDescent="0.25">
      <c r="A35" s="477"/>
      <c r="B35" s="171" t="s">
        <v>95</v>
      </c>
      <c r="C35" s="172"/>
      <c r="D35" s="161"/>
      <c r="E35" s="162"/>
      <c r="F35" s="168"/>
      <c r="G35" s="167">
        <v>1</v>
      </c>
      <c r="H35" s="173"/>
      <c r="I35" s="162"/>
      <c r="J35" s="162"/>
      <c r="K35" s="162"/>
      <c r="L35" s="162">
        <v>1</v>
      </c>
      <c r="M35" s="162">
        <v>1</v>
      </c>
      <c r="N35" s="162"/>
      <c r="O35" s="162"/>
      <c r="P35" s="162"/>
      <c r="Q35" s="162"/>
      <c r="R35" s="162"/>
      <c r="S35" s="162"/>
      <c r="T35" s="162"/>
      <c r="U35" s="160"/>
      <c r="V35" s="161"/>
      <c r="W35" s="162"/>
      <c r="X35" s="161"/>
      <c r="Y35" s="161"/>
      <c r="Z35" s="161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0"/>
      <c r="AN35" s="161"/>
      <c r="AO35" s="162"/>
      <c r="AP35" s="163"/>
      <c r="AQ35" s="161"/>
      <c r="AR35" s="161"/>
      <c r="AS35" s="163"/>
      <c r="AT35" s="161"/>
      <c r="AU35" s="161"/>
      <c r="AV35" s="163"/>
      <c r="AW35" s="161"/>
      <c r="AX35" s="161"/>
      <c r="AY35" s="161"/>
      <c r="AZ35" s="161"/>
      <c r="BA35" s="163"/>
      <c r="BB35" s="161"/>
      <c r="BC35" s="162"/>
      <c r="BD35" s="162"/>
      <c r="BE35" s="160"/>
      <c r="BF35" s="161"/>
      <c r="BG35" s="162"/>
      <c r="BH35" s="163"/>
      <c r="BI35" s="161"/>
      <c r="BJ35" s="161"/>
      <c r="BK35" s="163"/>
      <c r="BL35" s="161"/>
      <c r="BM35" s="161"/>
      <c r="BN35" s="163"/>
      <c r="BO35" s="161"/>
      <c r="BP35" s="161"/>
      <c r="BQ35" s="163"/>
      <c r="BR35" s="161"/>
      <c r="BS35" s="163"/>
      <c r="BT35" s="161"/>
      <c r="BU35" s="162"/>
      <c r="BV35" s="162"/>
      <c r="BW35" s="160"/>
      <c r="BX35" s="161"/>
      <c r="BY35" s="162"/>
      <c r="BZ35" s="163"/>
      <c r="CA35" s="161"/>
      <c r="CB35" s="161"/>
      <c r="CC35" s="163"/>
      <c r="CD35" s="161"/>
      <c r="CE35" s="161"/>
      <c r="CF35" s="163"/>
      <c r="CG35" s="161"/>
      <c r="CH35" s="161"/>
      <c r="CI35" s="163"/>
      <c r="CJ35" s="161"/>
      <c r="CK35" s="163"/>
      <c r="CL35" s="161"/>
      <c r="CM35" s="162"/>
      <c r="CN35" s="162"/>
      <c r="CO35" s="160"/>
      <c r="CP35" s="162"/>
      <c r="CQ35" s="162"/>
      <c r="CR35" s="163"/>
      <c r="CS35" s="161"/>
      <c r="CT35" s="161"/>
      <c r="CU35" s="161"/>
      <c r="CV35" s="161"/>
      <c r="CW35" s="161"/>
      <c r="CX35" s="163"/>
      <c r="CY35" s="161"/>
      <c r="CZ35" s="161"/>
      <c r="DA35" s="163"/>
      <c r="DB35" s="161"/>
      <c r="DC35" s="163"/>
      <c r="DD35" s="161"/>
      <c r="DE35" s="162"/>
      <c r="DF35" s="162"/>
      <c r="DG35" s="160"/>
      <c r="DH35" s="162">
        <v>1</v>
      </c>
      <c r="DI35" s="162"/>
      <c r="DJ35" s="163">
        <v>1</v>
      </c>
      <c r="DK35" s="161">
        <v>1</v>
      </c>
      <c r="DL35" s="161"/>
      <c r="DM35" s="190"/>
      <c r="DN35" s="161"/>
      <c r="DO35" s="161"/>
      <c r="DP35" s="163"/>
      <c r="DQ35" s="161"/>
      <c r="DR35" s="161"/>
      <c r="DS35" s="161">
        <v>1</v>
      </c>
      <c r="DT35" s="162">
        <v>1</v>
      </c>
      <c r="DU35" s="163">
        <v>1</v>
      </c>
      <c r="DV35" s="161">
        <v>1</v>
      </c>
      <c r="DW35" s="161"/>
      <c r="DX35" s="504"/>
      <c r="DY35" s="162"/>
      <c r="DZ35" s="161"/>
      <c r="EA35" s="162"/>
      <c r="EB35" s="166"/>
      <c r="EC35" s="167"/>
      <c r="ED35" s="167"/>
      <c r="EE35" s="167"/>
      <c r="EF35" s="167"/>
      <c r="EG35" s="167"/>
      <c r="EH35" s="167"/>
      <c r="EI35" s="167"/>
      <c r="EJ35" s="166"/>
      <c r="EK35" s="168"/>
      <c r="EL35" s="167"/>
      <c r="EM35" s="166"/>
      <c r="EN35" s="167"/>
      <c r="EO35" s="161"/>
      <c r="EP35" s="161"/>
      <c r="EQ35" s="174"/>
      <c r="ER35" s="171">
        <f>SUM(D35+V35+AN35+BF35+BX35+CP35+DH35+DZ35)</f>
        <v>1</v>
      </c>
      <c r="ES35" s="171"/>
      <c r="ET35" s="171">
        <f>SUM(F35+X35+AP35+BH35+BZ35+CR35+DJ35+EB35)</f>
        <v>1</v>
      </c>
      <c r="EU35" s="171">
        <f>SUM(G35+Y35+AQ35+BI35+CA35+CS35+DK35+EC35)</f>
        <v>2</v>
      </c>
      <c r="EV35" s="174"/>
      <c r="EW35" s="174"/>
      <c r="EX35" s="174"/>
      <c r="EY35" s="174"/>
      <c r="EZ35" s="175">
        <f>SUM(L35+AD35+AV35+BN35+CF35+CX35+DP35+EH35)</f>
        <v>1</v>
      </c>
      <c r="FA35" s="174">
        <f>SUM(M35+AE35+AW35+BO35+CG35+CY35+DQ35+EI35)</f>
        <v>1</v>
      </c>
      <c r="FB35" s="174"/>
      <c r="FC35" s="174">
        <f>SUM(O35+AG35+AY35+BQ35+CI35+DA35+DS35+EK35)</f>
        <v>1</v>
      </c>
      <c r="FD35" s="175">
        <f>SUM(P35+AH35+AZ35+BR35+CJ35+DB35+DT35+EL35)</f>
        <v>1</v>
      </c>
      <c r="FE35" s="174">
        <f>SUM(Q35+AI35+BA35+BS35+CK35+DC35+DU35+EM35)</f>
        <v>1</v>
      </c>
      <c r="FF35" s="391">
        <f>SUM(R35+AJ35+BB35+BT35+CL35+DD35+DV35+EN35)</f>
        <v>1</v>
      </c>
      <c r="FG35" s="391">
        <f>SUM(S35+AK35+BC35+BU35+CM35+DE35+DW35+EO35)</f>
        <v>0</v>
      </c>
      <c r="FH35" s="391">
        <f t="shared" si="0"/>
        <v>0</v>
      </c>
    </row>
    <row r="36" spans="1:180" x14ac:dyDescent="0.25">
      <c r="A36" s="477"/>
      <c r="B36" s="171" t="s">
        <v>97</v>
      </c>
      <c r="C36" s="172"/>
      <c r="D36" s="161"/>
      <c r="E36" s="162"/>
      <c r="F36" s="168"/>
      <c r="G36" s="167"/>
      <c r="H36" s="173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0"/>
      <c r="V36" s="161"/>
      <c r="W36" s="162"/>
      <c r="X36" s="161"/>
      <c r="Y36" s="161"/>
      <c r="Z36" s="161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0"/>
      <c r="AN36" s="161"/>
      <c r="AO36" s="162"/>
      <c r="AP36" s="163"/>
      <c r="AQ36" s="161"/>
      <c r="AR36" s="161"/>
      <c r="AS36" s="163"/>
      <c r="AT36" s="161"/>
      <c r="AU36" s="161"/>
      <c r="AV36" s="163"/>
      <c r="AW36" s="161"/>
      <c r="AX36" s="161"/>
      <c r="AY36" s="161"/>
      <c r="AZ36" s="161"/>
      <c r="BA36" s="163"/>
      <c r="BB36" s="161"/>
      <c r="BC36" s="162"/>
      <c r="BD36" s="162"/>
      <c r="BE36" s="160"/>
      <c r="BF36" s="161"/>
      <c r="BG36" s="162"/>
      <c r="BH36" s="163"/>
      <c r="BI36" s="161"/>
      <c r="BJ36" s="161"/>
      <c r="BK36" s="163"/>
      <c r="BL36" s="161"/>
      <c r="BM36" s="161"/>
      <c r="BN36" s="163"/>
      <c r="BO36" s="161"/>
      <c r="BP36" s="161"/>
      <c r="BQ36" s="163"/>
      <c r="BR36" s="161"/>
      <c r="BS36" s="163"/>
      <c r="BT36" s="161"/>
      <c r="BU36" s="162"/>
      <c r="BV36" s="162"/>
      <c r="BW36" s="160"/>
      <c r="BX36" s="161"/>
      <c r="BY36" s="162"/>
      <c r="BZ36" s="163"/>
      <c r="CA36" s="161"/>
      <c r="CB36" s="161"/>
      <c r="CC36" s="163"/>
      <c r="CD36" s="161"/>
      <c r="CE36" s="161"/>
      <c r="CF36" s="163"/>
      <c r="CG36" s="161"/>
      <c r="CH36" s="161"/>
      <c r="CI36" s="163"/>
      <c r="CJ36" s="161"/>
      <c r="CK36" s="163"/>
      <c r="CL36" s="161"/>
      <c r="CM36" s="162"/>
      <c r="CN36" s="162"/>
      <c r="CO36" s="160"/>
      <c r="CP36" s="162"/>
      <c r="CQ36" s="162"/>
      <c r="CR36" s="163"/>
      <c r="CS36" s="161"/>
      <c r="CT36" s="161"/>
      <c r="CU36" s="161"/>
      <c r="CV36" s="161"/>
      <c r="CW36" s="161"/>
      <c r="CX36" s="163"/>
      <c r="CY36" s="161"/>
      <c r="CZ36" s="161"/>
      <c r="DA36" s="163"/>
      <c r="DB36" s="161"/>
      <c r="DC36" s="163"/>
      <c r="DD36" s="161"/>
      <c r="DE36" s="162"/>
      <c r="DF36" s="162"/>
      <c r="DG36" s="160"/>
      <c r="DH36" s="162"/>
      <c r="DI36" s="162"/>
      <c r="DJ36" s="163"/>
      <c r="DK36" s="161"/>
      <c r="DL36" s="161"/>
      <c r="DM36" s="190"/>
      <c r="DN36" s="161"/>
      <c r="DO36" s="161"/>
      <c r="DP36" s="163"/>
      <c r="DQ36" s="161"/>
      <c r="DR36" s="161"/>
      <c r="DS36" s="161"/>
      <c r="DT36" s="162"/>
      <c r="DU36" s="163"/>
      <c r="DV36" s="161"/>
      <c r="DW36" s="161"/>
      <c r="DX36" s="504"/>
      <c r="DY36" s="162"/>
      <c r="DZ36" s="161"/>
      <c r="EA36" s="162"/>
      <c r="EB36" s="166"/>
      <c r="EC36" s="167"/>
      <c r="ED36" s="167"/>
      <c r="EE36" s="167"/>
      <c r="EF36" s="167"/>
      <c r="EG36" s="167"/>
      <c r="EH36" s="167"/>
      <c r="EI36" s="167"/>
      <c r="EJ36" s="166"/>
      <c r="EK36" s="168"/>
      <c r="EL36" s="167"/>
      <c r="EM36" s="166"/>
      <c r="EN36" s="167"/>
      <c r="EO36" s="161"/>
      <c r="EP36" s="161"/>
      <c r="EQ36" s="174"/>
      <c r="ER36" s="171"/>
      <c r="ES36" s="171"/>
      <c r="ET36" s="171"/>
      <c r="EU36" s="171"/>
      <c r="EV36" s="174"/>
      <c r="EW36" s="174"/>
      <c r="EX36" s="174"/>
      <c r="EY36" s="174"/>
      <c r="EZ36" s="175"/>
      <c r="FA36" s="174"/>
      <c r="FB36" s="174"/>
      <c r="FC36" s="174"/>
      <c r="FD36" s="175"/>
      <c r="FE36" s="174"/>
      <c r="FF36" s="391"/>
      <c r="FG36" s="391"/>
      <c r="FH36" s="391">
        <f t="shared" si="0"/>
        <v>0</v>
      </c>
    </row>
    <row r="37" spans="1:180" x14ac:dyDescent="0.25">
      <c r="A37" s="477"/>
      <c r="B37" s="171" t="s">
        <v>96</v>
      </c>
      <c r="C37" s="172"/>
      <c r="D37" s="161"/>
      <c r="E37" s="162"/>
      <c r="F37" s="168"/>
      <c r="G37" s="167"/>
      <c r="H37" s="173"/>
      <c r="I37" s="162"/>
      <c r="J37" s="162">
        <v>1</v>
      </c>
      <c r="K37" s="162"/>
      <c r="L37" s="162"/>
      <c r="M37" s="162"/>
      <c r="N37" s="162"/>
      <c r="O37" s="162"/>
      <c r="P37" s="162"/>
      <c r="Q37" s="162"/>
      <c r="R37" s="162"/>
      <c r="S37" s="162">
        <v>1</v>
      </c>
      <c r="T37" s="162"/>
      <c r="U37" s="160"/>
      <c r="V37" s="161">
        <v>1</v>
      </c>
      <c r="W37" s="162">
        <v>2</v>
      </c>
      <c r="X37" s="161">
        <v>1</v>
      </c>
      <c r="Y37" s="161"/>
      <c r="Z37" s="161">
        <v>1</v>
      </c>
      <c r="AA37" s="162">
        <v>1</v>
      </c>
      <c r="AB37" s="162">
        <v>1</v>
      </c>
      <c r="AC37" s="162">
        <v>1</v>
      </c>
      <c r="AD37" s="162">
        <v>1</v>
      </c>
      <c r="AE37" s="162"/>
      <c r="AF37" s="162"/>
      <c r="AG37" s="162"/>
      <c r="AH37" s="162"/>
      <c r="AI37" s="162"/>
      <c r="AJ37" s="162">
        <v>1</v>
      </c>
      <c r="AK37" s="162"/>
      <c r="AL37" s="162">
        <v>1</v>
      </c>
      <c r="AM37" s="160">
        <v>1</v>
      </c>
      <c r="AN37" s="161"/>
      <c r="AO37" s="162">
        <v>1</v>
      </c>
      <c r="AP37" s="163"/>
      <c r="AQ37" s="161">
        <v>1</v>
      </c>
      <c r="AR37" s="161">
        <v>1</v>
      </c>
      <c r="AS37" s="163">
        <v>1</v>
      </c>
      <c r="AT37" s="161"/>
      <c r="AU37" s="161"/>
      <c r="AV37" s="163">
        <v>1</v>
      </c>
      <c r="AW37" s="161"/>
      <c r="AX37" s="161"/>
      <c r="AY37" s="161"/>
      <c r="AZ37" s="161"/>
      <c r="BA37" s="163"/>
      <c r="BB37" s="161"/>
      <c r="BC37" s="162">
        <v>1</v>
      </c>
      <c r="BD37" s="162">
        <v>1</v>
      </c>
      <c r="BE37" s="160"/>
      <c r="BF37" s="161"/>
      <c r="BG37" s="162"/>
      <c r="BH37" s="163"/>
      <c r="BI37" s="161"/>
      <c r="BJ37" s="161"/>
      <c r="BK37" s="163"/>
      <c r="BL37" s="161"/>
      <c r="BM37" s="161"/>
      <c r="BN37" s="163"/>
      <c r="BO37" s="161"/>
      <c r="BP37" s="161"/>
      <c r="BQ37" s="163"/>
      <c r="BR37" s="161"/>
      <c r="BS37" s="163"/>
      <c r="BT37" s="161"/>
      <c r="BU37" s="162"/>
      <c r="BV37" s="162"/>
      <c r="BW37" s="160"/>
      <c r="BX37" s="161">
        <v>1</v>
      </c>
      <c r="BY37" s="162"/>
      <c r="BZ37" s="163">
        <v>1</v>
      </c>
      <c r="CA37" s="161"/>
      <c r="CB37" s="161"/>
      <c r="CC37" s="163"/>
      <c r="CD37" s="161"/>
      <c r="CE37" s="161">
        <v>1</v>
      </c>
      <c r="CF37" s="163"/>
      <c r="CG37" s="161"/>
      <c r="CH37" s="161"/>
      <c r="CI37" s="163">
        <v>1</v>
      </c>
      <c r="CJ37" s="161">
        <v>1</v>
      </c>
      <c r="CK37" s="163">
        <v>1</v>
      </c>
      <c r="CL37" s="161"/>
      <c r="CM37" s="162"/>
      <c r="CN37" s="162"/>
      <c r="CO37" s="160"/>
      <c r="CP37" s="162"/>
      <c r="CQ37" s="162"/>
      <c r="CR37" s="163"/>
      <c r="CS37" s="161"/>
      <c r="CT37" s="161"/>
      <c r="CU37" s="161"/>
      <c r="CV37" s="161"/>
      <c r="CW37" s="161"/>
      <c r="CX37" s="163"/>
      <c r="CY37" s="161"/>
      <c r="CZ37" s="161"/>
      <c r="DA37" s="163"/>
      <c r="DB37" s="161"/>
      <c r="DC37" s="163"/>
      <c r="DD37" s="161"/>
      <c r="DE37" s="162"/>
      <c r="DF37" s="162"/>
      <c r="DG37" s="160"/>
      <c r="DH37" s="162"/>
      <c r="DI37" s="162"/>
      <c r="DJ37" s="163"/>
      <c r="DK37" s="161">
        <v>1</v>
      </c>
      <c r="DL37" s="161"/>
      <c r="DM37" s="190"/>
      <c r="DN37" s="161"/>
      <c r="DO37" s="161"/>
      <c r="DP37" s="163"/>
      <c r="DQ37" s="161"/>
      <c r="DR37" s="161"/>
      <c r="DS37" s="161"/>
      <c r="DT37" s="162"/>
      <c r="DU37" s="163"/>
      <c r="DV37" s="161"/>
      <c r="DW37" s="161">
        <v>1</v>
      </c>
      <c r="DX37" s="504">
        <v>1</v>
      </c>
      <c r="DY37" s="162"/>
      <c r="DZ37" s="161"/>
      <c r="EA37" s="162"/>
      <c r="EB37" s="166"/>
      <c r="EC37" s="167"/>
      <c r="ED37" s="167"/>
      <c r="EE37" s="167"/>
      <c r="EF37" s="167"/>
      <c r="EG37" s="167"/>
      <c r="EH37" s="167"/>
      <c r="EI37" s="167"/>
      <c r="EJ37" s="166"/>
      <c r="EK37" s="168"/>
      <c r="EL37" s="167"/>
      <c r="EM37" s="166"/>
      <c r="EN37" s="167"/>
      <c r="EO37" s="161"/>
      <c r="EP37" s="161"/>
      <c r="EQ37" s="174">
        <f>SUM(C37+U37+AM37+BE37+BW37+CO37+DG37+DY37)</f>
        <v>1</v>
      </c>
      <c r="ER37" s="171">
        <f>SUM(D37+V37+AN37+BF37+BX37+CP37+DH37+DZ37)</f>
        <v>2</v>
      </c>
      <c r="ES37" s="171">
        <f>SUM(E37+W37+AO37+BG37+BY37+CQ37+DI37+EA37)</f>
        <v>3</v>
      </c>
      <c r="ET37" s="171">
        <f>SUM(F37+X37+AP37+BH37+BZ37+CR37+DJ37+EB37)</f>
        <v>2</v>
      </c>
      <c r="EU37" s="171">
        <f>SUM(G37+Y37+AQ37+BI37+CA37+CS37+DK37+EC37)</f>
        <v>2</v>
      </c>
      <c r="EV37" s="174">
        <f>SUM(H37+Z37+AR37+BJ37+CB37+CT37+DL37+ED37)</f>
        <v>2</v>
      </c>
      <c r="EW37" s="174">
        <f>SUM(I37+AA37+AS37+BK37+CC37+CU37+DM37+EE37)</f>
        <v>2</v>
      </c>
      <c r="EX37" s="174">
        <f>SUM(J37+AB37+AT37+BL37+CD37+CV37+DN37+EF37)</f>
        <v>2</v>
      </c>
      <c r="EY37" s="174">
        <f>SUM(K37+AC37+AU37+BM37+CE37+CW37+DO37+EG37)</f>
        <v>2</v>
      </c>
      <c r="EZ37" s="175">
        <f>SUM(L37+AD37+AV37+BN37+CF37+CX37+DP37+EH37)</f>
        <v>2</v>
      </c>
      <c r="FA37" s="174"/>
      <c r="FB37" s="174"/>
      <c r="FC37" s="174">
        <f>SUM(O37+AG37+AY37+BQ37+CI37+DA37+DS37+EK37)</f>
        <v>1</v>
      </c>
      <c r="FD37" s="175">
        <f>SUM(P37+AH37+AZ37+BR37+CJ37+DB37+DT37+EL37)</f>
        <v>1</v>
      </c>
      <c r="FE37" s="174">
        <f>SUM(Q37+AI37+BA37+BS37+CK37+DC37+DU37+EM37)</f>
        <v>1</v>
      </c>
      <c r="FF37" s="391">
        <f>SUM(R37+AJ37+BB37+BT37+CL37+DD37+DV37+EN37)</f>
        <v>1</v>
      </c>
      <c r="FG37" s="391">
        <f>SUM(S37+AK37+BC37+BU37+CM37+DE37+DW37+EO37)</f>
        <v>3</v>
      </c>
      <c r="FH37" s="391">
        <f t="shared" si="0"/>
        <v>3</v>
      </c>
    </row>
    <row r="38" spans="1:180" x14ac:dyDescent="0.25">
      <c r="A38" s="477"/>
      <c r="B38" s="171" t="s">
        <v>98</v>
      </c>
      <c r="C38" s="172"/>
      <c r="D38" s="161"/>
      <c r="E38" s="162"/>
      <c r="F38" s="168"/>
      <c r="G38" s="167"/>
      <c r="H38" s="173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0"/>
      <c r="V38" s="161"/>
      <c r="W38" s="162"/>
      <c r="X38" s="161"/>
      <c r="Y38" s="161"/>
      <c r="Z38" s="161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0"/>
      <c r="AN38" s="161"/>
      <c r="AO38" s="162"/>
      <c r="AP38" s="163"/>
      <c r="AQ38" s="161"/>
      <c r="AR38" s="161"/>
      <c r="AS38" s="163"/>
      <c r="AT38" s="161"/>
      <c r="AU38" s="161"/>
      <c r="AV38" s="163"/>
      <c r="AW38" s="161"/>
      <c r="AX38" s="161"/>
      <c r="AY38" s="161"/>
      <c r="AZ38" s="161"/>
      <c r="BA38" s="163"/>
      <c r="BB38" s="161"/>
      <c r="BC38" s="162"/>
      <c r="BD38" s="162"/>
      <c r="BE38" s="160"/>
      <c r="BF38" s="161"/>
      <c r="BG38" s="162"/>
      <c r="BH38" s="163"/>
      <c r="BI38" s="161"/>
      <c r="BJ38" s="161"/>
      <c r="BK38" s="163"/>
      <c r="BL38" s="161"/>
      <c r="BM38" s="161"/>
      <c r="BN38" s="163"/>
      <c r="BO38" s="161"/>
      <c r="BP38" s="161"/>
      <c r="BQ38" s="163"/>
      <c r="BR38" s="161"/>
      <c r="BS38" s="163"/>
      <c r="BT38" s="161"/>
      <c r="BU38" s="162"/>
      <c r="BV38" s="162"/>
      <c r="BW38" s="160"/>
      <c r="BX38" s="161"/>
      <c r="BY38" s="162"/>
      <c r="BZ38" s="163"/>
      <c r="CA38" s="161"/>
      <c r="CB38" s="161"/>
      <c r="CC38" s="163"/>
      <c r="CD38" s="161"/>
      <c r="CE38" s="161"/>
      <c r="CF38" s="163"/>
      <c r="CG38" s="161"/>
      <c r="CH38" s="161"/>
      <c r="CI38" s="163"/>
      <c r="CJ38" s="161"/>
      <c r="CK38" s="163"/>
      <c r="CL38" s="161"/>
      <c r="CM38" s="162"/>
      <c r="CN38" s="162"/>
      <c r="CO38" s="160"/>
      <c r="CP38" s="162"/>
      <c r="CQ38" s="162"/>
      <c r="CR38" s="163"/>
      <c r="CS38" s="161"/>
      <c r="CT38" s="161"/>
      <c r="CU38" s="161"/>
      <c r="CV38" s="161"/>
      <c r="CW38" s="161"/>
      <c r="CX38" s="163"/>
      <c r="CY38" s="161"/>
      <c r="CZ38" s="161"/>
      <c r="DA38" s="163"/>
      <c r="DB38" s="161"/>
      <c r="DC38" s="163"/>
      <c r="DD38" s="161"/>
      <c r="DE38" s="162"/>
      <c r="DF38" s="162"/>
      <c r="DG38" s="160"/>
      <c r="DH38" s="162"/>
      <c r="DI38" s="162"/>
      <c r="DJ38" s="163"/>
      <c r="DK38" s="161"/>
      <c r="DL38" s="161"/>
      <c r="DM38" s="190"/>
      <c r="DN38" s="161"/>
      <c r="DO38" s="161"/>
      <c r="DP38" s="163"/>
      <c r="DQ38" s="161"/>
      <c r="DR38" s="161"/>
      <c r="DS38" s="161"/>
      <c r="DT38" s="162"/>
      <c r="DU38" s="163"/>
      <c r="DV38" s="161"/>
      <c r="DW38" s="161"/>
      <c r="DX38" s="504"/>
      <c r="DY38" s="162"/>
      <c r="DZ38" s="161"/>
      <c r="EA38" s="162"/>
      <c r="EB38" s="166"/>
      <c r="EC38" s="167"/>
      <c r="ED38" s="167"/>
      <c r="EE38" s="167"/>
      <c r="EF38" s="167"/>
      <c r="EG38" s="167"/>
      <c r="EH38" s="167"/>
      <c r="EI38" s="167"/>
      <c r="EJ38" s="166"/>
      <c r="EK38" s="168"/>
      <c r="EL38" s="167"/>
      <c r="EM38" s="166"/>
      <c r="EN38" s="167"/>
      <c r="EO38" s="161"/>
      <c r="EP38" s="161"/>
      <c r="EQ38" s="174"/>
      <c r="ER38" s="171"/>
      <c r="ES38" s="171"/>
      <c r="ET38" s="171"/>
      <c r="EU38" s="171"/>
      <c r="EV38" s="174"/>
      <c r="EW38" s="174"/>
      <c r="EX38" s="174"/>
      <c r="EY38" s="174"/>
      <c r="EZ38" s="175"/>
      <c r="FA38" s="174"/>
      <c r="FB38" s="174"/>
      <c r="FC38" s="174"/>
      <c r="FD38" s="175"/>
      <c r="FE38" s="174"/>
      <c r="FF38" s="391"/>
      <c r="FG38" s="391"/>
      <c r="FH38" s="391">
        <f t="shared" si="0"/>
        <v>0</v>
      </c>
    </row>
    <row r="39" spans="1:180" ht="15.75" thickBot="1" x14ac:dyDescent="0.3">
      <c r="A39" s="478"/>
      <c r="B39" s="191" t="s">
        <v>99</v>
      </c>
      <c r="C39" s="172">
        <v>1</v>
      </c>
      <c r="D39" s="168"/>
      <c r="E39" s="168"/>
      <c r="F39" s="168"/>
      <c r="G39" s="167"/>
      <c r="H39" s="173"/>
      <c r="I39" s="183"/>
      <c r="J39" s="183"/>
      <c r="K39" s="183">
        <v>1</v>
      </c>
      <c r="L39" s="183"/>
      <c r="M39" s="183">
        <v>1</v>
      </c>
      <c r="N39" s="183">
        <v>1</v>
      </c>
      <c r="O39" s="183">
        <v>1</v>
      </c>
      <c r="P39" s="183">
        <v>2</v>
      </c>
      <c r="Q39" s="183">
        <v>2</v>
      </c>
      <c r="R39" s="183">
        <v>1</v>
      </c>
      <c r="S39" s="183">
        <v>2</v>
      </c>
      <c r="T39" s="183"/>
      <c r="U39" s="179">
        <v>1</v>
      </c>
      <c r="V39" s="180"/>
      <c r="W39" s="180"/>
      <c r="X39" s="181"/>
      <c r="Y39" s="181"/>
      <c r="Z39" s="181"/>
      <c r="AA39" s="183"/>
      <c r="AB39" s="183">
        <v>1</v>
      </c>
      <c r="AC39" s="183">
        <v>1</v>
      </c>
      <c r="AD39" s="183"/>
      <c r="AE39" s="183"/>
      <c r="AF39" s="183">
        <v>1</v>
      </c>
      <c r="AG39" s="183"/>
      <c r="AH39" s="183"/>
      <c r="AI39" s="183"/>
      <c r="AJ39" s="183"/>
      <c r="AK39" s="183">
        <v>1</v>
      </c>
      <c r="AL39" s="183"/>
      <c r="AM39" s="179"/>
      <c r="AN39" s="180"/>
      <c r="AO39" s="180"/>
      <c r="AP39" s="180">
        <v>1</v>
      </c>
      <c r="AQ39" s="181">
        <v>1</v>
      </c>
      <c r="AR39" s="181"/>
      <c r="AS39" s="184"/>
      <c r="AT39" s="181"/>
      <c r="AU39" s="181">
        <v>1</v>
      </c>
      <c r="AV39" s="184">
        <v>1</v>
      </c>
      <c r="AW39" s="181"/>
      <c r="AX39" s="181">
        <v>1</v>
      </c>
      <c r="AY39" s="181">
        <v>1</v>
      </c>
      <c r="AZ39" s="181">
        <v>1</v>
      </c>
      <c r="BA39" s="184"/>
      <c r="BB39" s="181">
        <v>1</v>
      </c>
      <c r="BC39" s="183">
        <v>1</v>
      </c>
      <c r="BD39" s="183">
        <v>3</v>
      </c>
      <c r="BE39" s="179"/>
      <c r="BF39" s="181"/>
      <c r="BG39" s="181"/>
      <c r="BH39" s="180">
        <v>1</v>
      </c>
      <c r="BI39" s="181">
        <v>1</v>
      </c>
      <c r="BJ39" s="181"/>
      <c r="BK39" s="184"/>
      <c r="BL39" s="181"/>
      <c r="BM39" s="181">
        <v>1</v>
      </c>
      <c r="BN39" s="184"/>
      <c r="BO39" s="181"/>
      <c r="BP39" s="181"/>
      <c r="BQ39" s="184">
        <v>1</v>
      </c>
      <c r="BR39" s="181">
        <v>1</v>
      </c>
      <c r="BS39" s="184">
        <v>3</v>
      </c>
      <c r="BT39" s="181">
        <v>3</v>
      </c>
      <c r="BU39" s="183">
        <v>3</v>
      </c>
      <c r="BV39" s="183">
        <v>2</v>
      </c>
      <c r="BW39" s="179"/>
      <c r="BX39" s="181"/>
      <c r="BY39" s="181">
        <v>1</v>
      </c>
      <c r="BZ39" s="180">
        <v>1</v>
      </c>
      <c r="CA39" s="181">
        <v>1</v>
      </c>
      <c r="CB39" s="181"/>
      <c r="CC39" s="184"/>
      <c r="CD39" s="181">
        <v>1</v>
      </c>
      <c r="CE39" s="181">
        <v>1</v>
      </c>
      <c r="CF39" s="184">
        <v>1</v>
      </c>
      <c r="CG39" s="181"/>
      <c r="CH39" s="181">
        <v>1</v>
      </c>
      <c r="CI39" s="184">
        <v>1</v>
      </c>
      <c r="CJ39" s="181">
        <v>1</v>
      </c>
      <c r="CK39" s="184">
        <v>1</v>
      </c>
      <c r="CL39" s="181">
        <v>1</v>
      </c>
      <c r="CM39" s="183">
        <v>1</v>
      </c>
      <c r="CN39" s="183">
        <v>1</v>
      </c>
      <c r="CO39" s="179"/>
      <c r="CP39" s="181"/>
      <c r="CQ39" s="181"/>
      <c r="CR39" s="180"/>
      <c r="CS39" s="181"/>
      <c r="CT39" s="181"/>
      <c r="CU39" s="181"/>
      <c r="CV39" s="181"/>
      <c r="CW39" s="181"/>
      <c r="CX39" s="184"/>
      <c r="CY39" s="181"/>
      <c r="CZ39" s="181"/>
      <c r="DA39" s="184"/>
      <c r="DB39" s="181"/>
      <c r="DC39" s="184"/>
      <c r="DD39" s="181"/>
      <c r="DE39" s="183"/>
      <c r="DF39" s="183"/>
      <c r="DG39" s="179"/>
      <c r="DH39" s="181"/>
      <c r="DI39" s="181"/>
      <c r="DJ39" s="180"/>
      <c r="DK39" s="181"/>
      <c r="DL39" s="181"/>
      <c r="DM39" s="180"/>
      <c r="DN39" s="181"/>
      <c r="DO39" s="181"/>
      <c r="DP39" s="184"/>
      <c r="DQ39" s="181"/>
      <c r="DR39" s="181"/>
      <c r="DS39" s="181"/>
      <c r="DT39" s="183"/>
      <c r="DU39" s="184"/>
      <c r="DV39" s="181"/>
      <c r="DW39" s="181"/>
      <c r="DX39" s="505"/>
      <c r="DY39" s="183"/>
      <c r="DZ39" s="181"/>
      <c r="EA39" s="181"/>
      <c r="EB39" s="184"/>
      <c r="EC39" s="181"/>
      <c r="ED39" s="181"/>
      <c r="EE39" s="181"/>
      <c r="EF39" s="181"/>
      <c r="EG39" s="181"/>
      <c r="EH39" s="181"/>
      <c r="EI39" s="181"/>
      <c r="EJ39" s="184"/>
      <c r="EK39" s="180"/>
      <c r="EL39" s="181"/>
      <c r="EM39" s="184"/>
      <c r="EN39" s="181"/>
      <c r="EO39" s="181"/>
      <c r="EP39" s="181"/>
      <c r="EQ39" s="185">
        <f>SUM(C39+U39+AM39+BE39+BW39+CO39+DG39+DY39)</f>
        <v>2</v>
      </c>
      <c r="ER39" s="185"/>
      <c r="ES39" s="185">
        <f>SUM(E39+W39+AO39+BG39+BY39+CQ39+DI39+EA39)</f>
        <v>1</v>
      </c>
      <c r="ET39" s="186">
        <f>SUM(F39+X39+AP39+BH39+BZ39+CR39+DJ39+EB39)</f>
        <v>3</v>
      </c>
      <c r="EU39" s="185">
        <f>SUM(G39+Y39+AQ39+BI39+CA39+CS39+DK39+EC39)</f>
        <v>3</v>
      </c>
      <c r="EV39" s="185"/>
      <c r="EW39" s="185"/>
      <c r="EX39" s="185">
        <f>SUM(J39+AB39+AT39+BL39+CD39+CV39+DN39+EF39)</f>
        <v>2</v>
      </c>
      <c r="EY39" s="185">
        <f>SUM(K39+AC39+AU39+BM39+CE39+CW39+DO39+EG39)</f>
        <v>5</v>
      </c>
      <c r="EZ39" s="187">
        <f>SUM(L39+AD39+AV39+BN39+CF39+CX39+DP39+EH39)</f>
        <v>2</v>
      </c>
      <c r="FA39" s="185">
        <f>SUM(M39+AE39+AW39+BO39+CG39+CY39+DQ39+EI39)</f>
        <v>1</v>
      </c>
      <c r="FB39" s="185">
        <f>SUM(N39+AF39+AX39+BP39+CH39+CZ39+DR39+EJ39)</f>
        <v>4</v>
      </c>
      <c r="FC39" s="185">
        <f>SUM(O39+AG39+AY39+BQ39+CI39+DA39+DS39+EK39)</f>
        <v>4</v>
      </c>
      <c r="FD39" s="187">
        <f>SUM(P39+AH39+AZ39+BR39+CJ39+DB39+DT39+EL39)</f>
        <v>5</v>
      </c>
      <c r="FE39" s="185">
        <f>SUM(Q39+AI39+BA39+BS39+CK39+DC39+DU39+EM39)</f>
        <v>6</v>
      </c>
      <c r="FF39" s="392">
        <f>SUM(R39+AJ39+BB39+BT39+CL39+DD39+DV39+EN39)</f>
        <v>6</v>
      </c>
      <c r="FG39" s="392">
        <f>SUM(S39+AK39+BC39+BU39+CM39+DE39+DW39+EO39)</f>
        <v>8</v>
      </c>
      <c r="FH39" s="392">
        <f t="shared" si="0"/>
        <v>6</v>
      </c>
    </row>
    <row r="40" spans="1:180" ht="15.75" thickBot="1" x14ac:dyDescent="0.3">
      <c r="A40" s="468" t="s">
        <v>18</v>
      </c>
      <c r="B40" s="171" t="s">
        <v>19</v>
      </c>
      <c r="C40" s="153"/>
      <c r="D40" s="154"/>
      <c r="E40" s="155"/>
      <c r="F40" s="188"/>
      <c r="G40" s="154"/>
      <c r="H40" s="158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0"/>
      <c r="V40" s="161"/>
      <c r="W40" s="162"/>
      <c r="X40" s="161"/>
      <c r="Y40" s="161"/>
      <c r="Z40" s="161"/>
      <c r="AA40" s="155"/>
      <c r="AB40" s="155"/>
      <c r="AC40" s="155"/>
      <c r="AD40" s="155"/>
      <c r="AE40" s="155">
        <v>1</v>
      </c>
      <c r="AF40" s="155"/>
      <c r="AG40" s="155"/>
      <c r="AH40" s="155"/>
      <c r="AI40" s="155"/>
      <c r="AJ40" s="155"/>
      <c r="AK40" s="162"/>
      <c r="AL40" s="162"/>
      <c r="AM40" s="164"/>
      <c r="AN40" s="154"/>
      <c r="AO40" s="155"/>
      <c r="AP40" s="165"/>
      <c r="AQ40" s="154"/>
      <c r="AR40" s="154"/>
      <c r="AS40" s="163"/>
      <c r="AT40" s="161">
        <v>1</v>
      </c>
      <c r="AU40" s="161"/>
      <c r="AV40" s="163"/>
      <c r="AW40" s="154"/>
      <c r="AX40" s="161"/>
      <c r="AY40" s="154"/>
      <c r="AZ40" s="161"/>
      <c r="BA40" s="163"/>
      <c r="BB40" s="161"/>
      <c r="BC40" s="162"/>
      <c r="BD40" s="162"/>
      <c r="BE40" s="164"/>
      <c r="BF40" s="154"/>
      <c r="BG40" s="155"/>
      <c r="BH40" s="165"/>
      <c r="BI40" s="154"/>
      <c r="BJ40" s="154"/>
      <c r="BK40" s="165"/>
      <c r="BL40" s="154"/>
      <c r="BM40" s="154"/>
      <c r="BN40" s="165"/>
      <c r="BO40" s="154"/>
      <c r="BP40" s="154"/>
      <c r="BQ40" s="165"/>
      <c r="BR40" s="154"/>
      <c r="BS40" s="163"/>
      <c r="BT40" s="161"/>
      <c r="BU40" s="162"/>
      <c r="BV40" s="162"/>
      <c r="BW40" s="160"/>
      <c r="BX40" s="161"/>
      <c r="BY40" s="162"/>
      <c r="BZ40" s="163"/>
      <c r="CA40" s="161"/>
      <c r="CB40" s="154"/>
      <c r="CC40" s="165"/>
      <c r="CD40" s="154"/>
      <c r="CE40" s="154"/>
      <c r="CF40" s="165"/>
      <c r="CG40" s="154"/>
      <c r="CH40" s="154"/>
      <c r="CI40" s="165"/>
      <c r="CJ40" s="154"/>
      <c r="CK40" s="165"/>
      <c r="CL40" s="154"/>
      <c r="CM40" s="162"/>
      <c r="CN40" s="162"/>
      <c r="CO40" s="164"/>
      <c r="CP40" s="155"/>
      <c r="CQ40" s="155"/>
      <c r="CR40" s="165"/>
      <c r="CS40" s="154"/>
      <c r="CT40" s="158"/>
      <c r="CU40" s="154"/>
      <c r="CV40" s="154"/>
      <c r="CW40" s="154"/>
      <c r="CX40" s="165"/>
      <c r="CY40" s="154"/>
      <c r="CZ40" s="154"/>
      <c r="DA40" s="165"/>
      <c r="DB40" s="154"/>
      <c r="DC40" s="165"/>
      <c r="DD40" s="154"/>
      <c r="DE40" s="162"/>
      <c r="DF40" s="162"/>
      <c r="DG40" s="164"/>
      <c r="DH40" s="155"/>
      <c r="DI40" s="155">
        <v>1</v>
      </c>
      <c r="DJ40" s="165">
        <v>1</v>
      </c>
      <c r="DK40" s="154">
        <v>1</v>
      </c>
      <c r="DL40" s="158">
        <v>1</v>
      </c>
      <c r="DM40" s="165">
        <v>1</v>
      </c>
      <c r="DN40" s="154"/>
      <c r="DO40" s="154"/>
      <c r="DP40" s="165"/>
      <c r="DQ40" s="154"/>
      <c r="DR40" s="154"/>
      <c r="DS40" s="154"/>
      <c r="DT40" s="155"/>
      <c r="DU40" s="165"/>
      <c r="DV40" s="154"/>
      <c r="DW40" s="161"/>
      <c r="DX40" s="504"/>
      <c r="DY40" s="155"/>
      <c r="DZ40" s="154"/>
      <c r="EA40" s="155">
        <v>1</v>
      </c>
      <c r="EB40" s="189">
        <v>2</v>
      </c>
      <c r="EC40" s="157">
        <v>1</v>
      </c>
      <c r="ED40" s="157">
        <v>1</v>
      </c>
      <c r="EE40" s="157">
        <v>1</v>
      </c>
      <c r="EF40" s="157">
        <v>2</v>
      </c>
      <c r="EG40" s="157"/>
      <c r="EH40" s="157">
        <v>1</v>
      </c>
      <c r="EI40" s="157"/>
      <c r="EJ40" s="189"/>
      <c r="EK40" s="156"/>
      <c r="EL40" s="157"/>
      <c r="EM40" s="189"/>
      <c r="EN40" s="157">
        <v>1</v>
      </c>
      <c r="EO40" s="161"/>
      <c r="EP40" s="161"/>
      <c r="EQ40" s="169"/>
      <c r="ER40" s="152"/>
      <c r="ES40" s="152">
        <f>SUM(E40+W40+AO40+BG40+BY40+CQ40+DI40+EA40)</f>
        <v>2</v>
      </c>
      <c r="ET40" s="152">
        <f>SUM(F40+X40+AP40+BH40+BZ40+CR40+DJ40+EB40)</f>
        <v>3</v>
      </c>
      <c r="EU40" s="152">
        <f>SUM(G40+Y40+AQ40+BI40+CA40+CS40+DK40+EC40)</f>
        <v>2</v>
      </c>
      <c r="EV40" s="169">
        <f>SUM(H40+Z40+AR40+BJ40+CB40+CT40+DL40+ED40)</f>
        <v>2</v>
      </c>
      <c r="EW40" s="169">
        <f>SUM(I40+AA40+AS40+BK40+CC40+CU40+DM40+EE40)</f>
        <v>2</v>
      </c>
      <c r="EX40" s="169">
        <f>SUM(J40+AB40+AT40+BL40+CD40+CV40+DN40+EF40)</f>
        <v>3</v>
      </c>
      <c r="EY40" s="169"/>
      <c r="EZ40" s="170">
        <f>SUM(L40+AD40+AV40+BN40+CF40+CX40+DP40+EH40)</f>
        <v>1</v>
      </c>
      <c r="FA40" s="174">
        <f>SUM(M40+AE40+AW40+BO40+CG40+CY40+DQ40+EI40)</f>
        <v>1</v>
      </c>
      <c r="FB40" s="174">
        <f>SUM(N40+AF40+AX40+BP40+CH40+CZ40+DR40+EJ40)</f>
        <v>0</v>
      </c>
      <c r="FC40" s="174">
        <f>SUM(O40+AG40+AY40+BQ40+CI40+DA40+DS40+EK40)</f>
        <v>0</v>
      </c>
      <c r="FD40" s="174"/>
      <c r="FE40" s="174"/>
      <c r="FF40" s="390">
        <f>SUM(R40+AJ40+BB40+BT40+CL40+DD40+DV40+EN40)</f>
        <v>1</v>
      </c>
      <c r="FG40" s="390">
        <f>SUM(S40+AK40+BC40+BU40+CM40+DE40+DW40+EO40)</f>
        <v>0</v>
      </c>
      <c r="FH40" s="391">
        <f t="shared" si="0"/>
        <v>0</v>
      </c>
    </row>
    <row r="41" spans="1:180" ht="13.5" customHeight="1" thickBot="1" x14ac:dyDescent="0.3">
      <c r="A41" s="469"/>
      <c r="B41" s="171" t="s">
        <v>20</v>
      </c>
      <c r="C41" s="172"/>
      <c r="D41" s="161"/>
      <c r="E41" s="162"/>
      <c r="F41" s="190"/>
      <c r="G41" s="161"/>
      <c r="H41" s="173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0"/>
      <c r="V41" s="161"/>
      <c r="W41" s="162"/>
      <c r="X41" s="161"/>
      <c r="Y41" s="161"/>
      <c r="Z41" s="161"/>
      <c r="AA41" s="162"/>
      <c r="AB41" s="162">
        <v>1</v>
      </c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0"/>
      <c r="AN41" s="161"/>
      <c r="AO41" s="162"/>
      <c r="AP41" s="163"/>
      <c r="AQ41" s="161"/>
      <c r="AR41" s="161"/>
      <c r="AS41" s="163"/>
      <c r="AT41" s="161"/>
      <c r="AU41" s="161"/>
      <c r="AV41" s="163"/>
      <c r="AW41" s="161"/>
      <c r="AX41" s="161"/>
      <c r="AY41" s="161"/>
      <c r="AZ41" s="161"/>
      <c r="BA41" s="163"/>
      <c r="BB41" s="161"/>
      <c r="BC41" s="162"/>
      <c r="BD41" s="162"/>
      <c r="BE41" s="160"/>
      <c r="BF41" s="161"/>
      <c r="BG41" s="162"/>
      <c r="BH41" s="163"/>
      <c r="BI41" s="161"/>
      <c r="BJ41" s="161"/>
      <c r="BK41" s="163"/>
      <c r="BL41" s="161"/>
      <c r="BM41" s="161"/>
      <c r="BN41" s="163"/>
      <c r="BO41" s="161"/>
      <c r="BP41" s="161"/>
      <c r="BQ41" s="163"/>
      <c r="BR41" s="161"/>
      <c r="BS41" s="163"/>
      <c r="BT41" s="161"/>
      <c r="BU41" s="162"/>
      <c r="BV41" s="162"/>
      <c r="BW41" s="160"/>
      <c r="BX41" s="161"/>
      <c r="BY41" s="162"/>
      <c r="BZ41" s="163"/>
      <c r="CA41" s="161"/>
      <c r="CB41" s="161"/>
      <c r="CC41" s="163"/>
      <c r="CD41" s="161"/>
      <c r="CE41" s="161"/>
      <c r="CF41" s="163"/>
      <c r="CG41" s="161"/>
      <c r="CH41" s="161"/>
      <c r="CI41" s="163"/>
      <c r="CJ41" s="161"/>
      <c r="CK41" s="163"/>
      <c r="CL41" s="161"/>
      <c r="CM41" s="162"/>
      <c r="CN41" s="162"/>
      <c r="CO41" s="160"/>
      <c r="CP41" s="162"/>
      <c r="CQ41" s="162"/>
      <c r="CR41" s="163"/>
      <c r="CS41" s="161"/>
      <c r="CT41" s="173"/>
      <c r="CU41" s="161"/>
      <c r="CV41" s="161"/>
      <c r="CW41" s="161"/>
      <c r="CX41" s="163"/>
      <c r="CY41" s="161"/>
      <c r="CZ41" s="161"/>
      <c r="DA41" s="163"/>
      <c r="DB41" s="161"/>
      <c r="DC41" s="163"/>
      <c r="DD41" s="161"/>
      <c r="DE41" s="162"/>
      <c r="DF41" s="162"/>
      <c r="DG41" s="160">
        <v>1</v>
      </c>
      <c r="DH41" s="162">
        <v>1</v>
      </c>
      <c r="DI41" s="162">
        <v>1</v>
      </c>
      <c r="DJ41" s="163"/>
      <c r="DK41" s="161"/>
      <c r="DL41" s="173">
        <v>2</v>
      </c>
      <c r="DM41" s="163"/>
      <c r="DN41" s="161"/>
      <c r="DO41" s="161"/>
      <c r="DP41" s="163">
        <v>1</v>
      </c>
      <c r="DQ41" s="161">
        <v>1</v>
      </c>
      <c r="DR41" s="161">
        <v>1</v>
      </c>
      <c r="DS41" s="161">
        <v>1</v>
      </c>
      <c r="DT41" s="162"/>
      <c r="DU41" s="163">
        <v>1</v>
      </c>
      <c r="DV41" s="161">
        <v>1</v>
      </c>
      <c r="DW41" s="161">
        <v>1</v>
      </c>
      <c r="DX41" s="504">
        <v>1</v>
      </c>
      <c r="DY41" s="162"/>
      <c r="DZ41" s="161"/>
      <c r="EA41" s="162">
        <v>1</v>
      </c>
      <c r="EB41" s="166">
        <v>2</v>
      </c>
      <c r="EC41" s="167">
        <v>2</v>
      </c>
      <c r="ED41" s="167">
        <v>2</v>
      </c>
      <c r="EE41" s="167">
        <v>2</v>
      </c>
      <c r="EF41" s="167">
        <v>2</v>
      </c>
      <c r="EG41" s="167">
        <v>1</v>
      </c>
      <c r="EH41" s="167">
        <v>1</v>
      </c>
      <c r="EI41" s="167">
        <v>1</v>
      </c>
      <c r="EJ41" s="166">
        <v>1</v>
      </c>
      <c r="EK41" s="168"/>
      <c r="EL41" s="167"/>
      <c r="EM41" s="166"/>
      <c r="EN41" s="167"/>
      <c r="EO41" s="161"/>
      <c r="EP41" s="161"/>
      <c r="EQ41" s="174">
        <f>SUM(C41+U41+AM41+BE41+BW41+CO41+DG41+DY41)</f>
        <v>1</v>
      </c>
      <c r="ER41" s="171">
        <f>SUM(D41+V41+AN41+BF41+BX41+CP41+DH41+DZ41)</f>
        <v>1</v>
      </c>
      <c r="ES41" s="171">
        <f>SUM(E41+W41+AO41+BG41+BY41+CQ41+DI41+EA41)</f>
        <v>2</v>
      </c>
      <c r="ET41" s="171">
        <f>SUM(F41+X41+AP41+BH41+BZ41+CR41+DJ41+EB41)</f>
        <v>2</v>
      </c>
      <c r="EU41" s="171">
        <f>SUM(G41+Y41+AQ41+BI41+CA41+CS41+DK41+EC41)</f>
        <v>2</v>
      </c>
      <c r="EV41" s="174">
        <f>SUM(H41+Z41+AR41+BJ41+CB41+CT41+DL41+ED41)</f>
        <v>4</v>
      </c>
      <c r="EW41" s="174">
        <f>SUM(I41+AA41+AS41+BK41+CC41+CU41+DM41+EE41)</f>
        <v>2</v>
      </c>
      <c r="EX41" s="174">
        <f>SUM(J41+AB41+AT41+BL41+CD41+CV41+DN41+EF41)</f>
        <v>3</v>
      </c>
      <c r="EY41" s="174">
        <f>SUM(K41+AC41+AU41+BM41+CE41+CW41+DO41+EG41)</f>
        <v>1</v>
      </c>
      <c r="EZ41" s="175">
        <f>SUM(L41+AD41+AV41+BN41+CF41+CX41+DP41+EH41)</f>
        <v>2</v>
      </c>
      <c r="FA41" s="174">
        <f>SUM(M41+AE41+AW41+BO41+CG41+CY41+DQ41+EI41)</f>
        <v>2</v>
      </c>
      <c r="FB41" s="174">
        <f>SUM(N41+AF41+AX41+BP41+CH41+CZ41+DR41+EJ41)</f>
        <v>2</v>
      </c>
      <c r="FC41" s="174">
        <f>SUM(O41+AG41+AY41+BQ41+CI41+DA41+DS41+EK41)</f>
        <v>1</v>
      </c>
      <c r="FD41" s="174"/>
      <c r="FE41" s="174">
        <f>SUM(Q41+AI41+BA41+BS41+CK41+DC41+DU41+EM41)</f>
        <v>1</v>
      </c>
      <c r="FF41" s="391">
        <f>SUM(R41+AJ41+BB41+BT41+CL41+DD41+DV41+EN41)</f>
        <v>1</v>
      </c>
      <c r="FG41" s="391">
        <f>SUM(S41+AK41+BC41+BU41+CM41+DE41+DW41+EO41)</f>
        <v>1</v>
      </c>
      <c r="FH41" s="391">
        <f t="shared" si="0"/>
        <v>1</v>
      </c>
    </row>
    <row r="42" spans="1:180" ht="13.5" customHeight="1" thickBot="1" x14ac:dyDescent="0.3">
      <c r="A42" s="469"/>
      <c r="B42" s="171" t="s">
        <v>21</v>
      </c>
      <c r="C42" s="172"/>
      <c r="D42" s="161"/>
      <c r="E42" s="162"/>
      <c r="F42" s="190"/>
      <c r="G42" s="161"/>
      <c r="H42" s="173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0"/>
      <c r="V42" s="161"/>
      <c r="W42" s="162"/>
      <c r="X42" s="161"/>
      <c r="Y42" s="161"/>
      <c r="Z42" s="161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0"/>
      <c r="AN42" s="161"/>
      <c r="AO42" s="162">
        <v>1</v>
      </c>
      <c r="AP42" s="163"/>
      <c r="AQ42" s="161"/>
      <c r="AR42" s="161"/>
      <c r="AS42" s="163"/>
      <c r="AT42" s="161"/>
      <c r="AU42" s="161"/>
      <c r="AV42" s="163"/>
      <c r="AW42" s="161"/>
      <c r="AX42" s="161"/>
      <c r="AY42" s="161"/>
      <c r="AZ42" s="161">
        <v>1</v>
      </c>
      <c r="BA42" s="163"/>
      <c r="BB42" s="161"/>
      <c r="BC42" s="162"/>
      <c r="BD42" s="162"/>
      <c r="BE42" s="160"/>
      <c r="BF42" s="161"/>
      <c r="BG42" s="162"/>
      <c r="BH42" s="163"/>
      <c r="BI42" s="161"/>
      <c r="BJ42" s="161"/>
      <c r="BK42" s="163"/>
      <c r="BL42" s="161"/>
      <c r="BM42" s="161"/>
      <c r="BN42" s="163"/>
      <c r="BO42" s="161"/>
      <c r="BP42" s="161"/>
      <c r="BQ42" s="163"/>
      <c r="BR42" s="161"/>
      <c r="BS42" s="163"/>
      <c r="BT42" s="161"/>
      <c r="BU42" s="162"/>
      <c r="BV42" s="162"/>
      <c r="BW42" s="160"/>
      <c r="BX42" s="161"/>
      <c r="BY42" s="162"/>
      <c r="BZ42" s="163"/>
      <c r="CA42" s="161"/>
      <c r="CB42" s="161"/>
      <c r="CC42" s="163"/>
      <c r="CD42" s="161"/>
      <c r="CE42" s="161"/>
      <c r="CF42" s="163"/>
      <c r="CG42" s="161"/>
      <c r="CH42" s="161"/>
      <c r="CI42" s="163"/>
      <c r="CJ42" s="161"/>
      <c r="CK42" s="163"/>
      <c r="CL42" s="161"/>
      <c r="CM42" s="162"/>
      <c r="CN42" s="162"/>
      <c r="CO42" s="160"/>
      <c r="CP42" s="162"/>
      <c r="CQ42" s="162"/>
      <c r="CR42" s="163"/>
      <c r="CS42" s="161"/>
      <c r="CT42" s="173"/>
      <c r="CU42" s="161"/>
      <c r="CV42" s="161"/>
      <c r="CW42" s="161"/>
      <c r="CX42" s="163"/>
      <c r="CY42" s="161"/>
      <c r="CZ42" s="161"/>
      <c r="DA42" s="163"/>
      <c r="DB42" s="161"/>
      <c r="DC42" s="163"/>
      <c r="DD42" s="161"/>
      <c r="DE42" s="162"/>
      <c r="DF42" s="162"/>
      <c r="DG42" s="160">
        <v>5</v>
      </c>
      <c r="DH42" s="162">
        <v>5</v>
      </c>
      <c r="DI42" s="162">
        <v>3</v>
      </c>
      <c r="DJ42" s="163">
        <v>5</v>
      </c>
      <c r="DK42" s="161">
        <v>5</v>
      </c>
      <c r="DL42" s="173">
        <v>4</v>
      </c>
      <c r="DM42" s="163">
        <v>2</v>
      </c>
      <c r="DN42" s="161">
        <v>2</v>
      </c>
      <c r="DO42" s="161">
        <v>4</v>
      </c>
      <c r="DP42" s="163">
        <v>3</v>
      </c>
      <c r="DQ42" s="161">
        <v>4</v>
      </c>
      <c r="DR42" s="161">
        <v>3</v>
      </c>
      <c r="DS42" s="161">
        <v>3</v>
      </c>
      <c r="DT42" s="162">
        <v>1</v>
      </c>
      <c r="DU42" s="163">
        <v>3</v>
      </c>
      <c r="DV42" s="161">
        <v>1</v>
      </c>
      <c r="DW42" s="161">
        <v>1</v>
      </c>
      <c r="DX42" s="504">
        <v>1</v>
      </c>
      <c r="DY42" s="162">
        <v>6</v>
      </c>
      <c r="DZ42" s="161">
        <v>8</v>
      </c>
      <c r="EA42" s="162">
        <v>13</v>
      </c>
      <c r="EB42" s="166">
        <v>13</v>
      </c>
      <c r="EC42" s="167">
        <v>14</v>
      </c>
      <c r="ED42" s="167">
        <v>16</v>
      </c>
      <c r="EE42" s="167">
        <v>16</v>
      </c>
      <c r="EF42" s="167">
        <v>11</v>
      </c>
      <c r="EG42" s="167">
        <v>8</v>
      </c>
      <c r="EH42" s="167">
        <v>5</v>
      </c>
      <c r="EI42" s="167">
        <v>4</v>
      </c>
      <c r="EJ42" s="166">
        <v>4</v>
      </c>
      <c r="EK42" s="168">
        <v>4</v>
      </c>
      <c r="EL42" s="167">
        <v>4</v>
      </c>
      <c r="EM42" s="166">
        <v>4</v>
      </c>
      <c r="EN42" s="167">
        <v>3</v>
      </c>
      <c r="EO42" s="161">
        <v>2</v>
      </c>
      <c r="EP42" s="161">
        <v>2</v>
      </c>
      <c r="EQ42" s="174">
        <f>SUM(C42+U42+AM42+BE42+BW42+CO42+DG42+DY42)</f>
        <v>11</v>
      </c>
      <c r="ER42" s="171">
        <f>SUM(D42+V42+AN42+BF42+BX42+CP42+DH42+DZ42)</f>
        <v>13</v>
      </c>
      <c r="ES42" s="171">
        <f>SUM(E42+W42+AO42+BG42+BY42+CQ42+DI42+EA42)</f>
        <v>17</v>
      </c>
      <c r="ET42" s="171">
        <f>SUM(F42+X42+AP42+BH42+BZ42+CR42+DJ42+EB42)</f>
        <v>18</v>
      </c>
      <c r="EU42" s="171">
        <f>SUM(G42+Y42+AQ42+BI42+CA42+CS42+DK42+EC42)</f>
        <v>19</v>
      </c>
      <c r="EV42" s="174">
        <f>SUM(H42+Z42+AR42+BJ42+CB42+CT42+DL42+ED42)</f>
        <v>20</v>
      </c>
      <c r="EW42" s="174">
        <f>SUM(I42+AA42+AS42+BK42+CC42+CU42+DM42+EE42)</f>
        <v>18</v>
      </c>
      <c r="EX42" s="174">
        <f>SUM(J42+AB42+AT42+BL42+CD42+CV42+DN42+EF42)</f>
        <v>13</v>
      </c>
      <c r="EY42" s="174">
        <f>SUM(K42+AC42+AU42+BM42+CE42+CW42+DO42+EG42)</f>
        <v>12</v>
      </c>
      <c r="EZ42" s="175">
        <f>SUM(L42+AD42+AV42+BN42+CF42+CX42+DP42+EH42)</f>
        <v>8</v>
      </c>
      <c r="FA42" s="174">
        <f>SUM(M42+AE42+AW42+BO42+CG42+CY42+DQ42+EI42)</f>
        <v>8</v>
      </c>
      <c r="FB42" s="174">
        <f>SUM(N42+AF42+AX42+BP42+CH42+CZ42+DR42+EJ42)</f>
        <v>7</v>
      </c>
      <c r="FC42" s="174">
        <f>SUM(O42+AG42+AY42+BQ42+CI42+DA42+DS42+EK42)</f>
        <v>7</v>
      </c>
      <c r="FD42" s="174">
        <f>SUM(P42+AH42+AZ42+BR42+CJ42+DB42+DT42+EL42)</f>
        <v>6</v>
      </c>
      <c r="FE42" s="174">
        <f>SUM(Q42+AI42+BA42+BS42+CK42+DC42+DU42+EM42)</f>
        <v>7</v>
      </c>
      <c r="FF42" s="391">
        <f>SUM(R42+AJ42+BB42+BT42+CL42+DD42+DV42+EN42)</f>
        <v>4</v>
      </c>
      <c r="FG42" s="391">
        <f>SUM(S42+AK42+BC42+BU42+CM42+DE42+DW42+EO42)</f>
        <v>3</v>
      </c>
      <c r="FH42" s="391">
        <f t="shared" si="0"/>
        <v>3</v>
      </c>
    </row>
    <row r="43" spans="1:180" ht="13.5" customHeight="1" thickBot="1" x14ac:dyDescent="0.3">
      <c r="A43" s="469"/>
      <c r="B43" s="171" t="s">
        <v>22</v>
      </c>
      <c r="C43" s="172"/>
      <c r="D43" s="161"/>
      <c r="E43" s="162"/>
      <c r="F43" s="190"/>
      <c r="G43" s="161"/>
      <c r="H43" s="173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0"/>
      <c r="V43" s="161"/>
      <c r="W43" s="162"/>
      <c r="X43" s="161"/>
      <c r="Y43" s="161"/>
      <c r="Z43" s="161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0"/>
      <c r="AN43" s="161"/>
      <c r="AO43" s="162"/>
      <c r="AP43" s="163"/>
      <c r="AQ43" s="161"/>
      <c r="AR43" s="161"/>
      <c r="AS43" s="163"/>
      <c r="AT43" s="161"/>
      <c r="AU43" s="161"/>
      <c r="AV43" s="163"/>
      <c r="AW43" s="161"/>
      <c r="AX43" s="161"/>
      <c r="AY43" s="161"/>
      <c r="AZ43" s="161"/>
      <c r="BA43" s="163"/>
      <c r="BB43" s="161"/>
      <c r="BC43" s="162"/>
      <c r="BD43" s="162"/>
      <c r="BE43" s="160"/>
      <c r="BF43" s="161"/>
      <c r="BG43" s="162"/>
      <c r="BH43" s="163"/>
      <c r="BI43" s="161"/>
      <c r="BJ43" s="161"/>
      <c r="BK43" s="163"/>
      <c r="BL43" s="161"/>
      <c r="BM43" s="161"/>
      <c r="BN43" s="163"/>
      <c r="BO43" s="161"/>
      <c r="BP43" s="161"/>
      <c r="BQ43" s="163"/>
      <c r="BR43" s="161"/>
      <c r="BS43" s="163"/>
      <c r="BT43" s="161"/>
      <c r="BU43" s="162"/>
      <c r="BV43" s="162"/>
      <c r="BW43" s="160"/>
      <c r="BX43" s="161"/>
      <c r="BY43" s="162"/>
      <c r="BZ43" s="163"/>
      <c r="CA43" s="161"/>
      <c r="CB43" s="161"/>
      <c r="CC43" s="163"/>
      <c r="CD43" s="161"/>
      <c r="CE43" s="161"/>
      <c r="CF43" s="163"/>
      <c r="CG43" s="161"/>
      <c r="CH43" s="161"/>
      <c r="CI43" s="163"/>
      <c r="CJ43" s="161"/>
      <c r="CK43" s="163"/>
      <c r="CL43" s="161"/>
      <c r="CM43" s="162"/>
      <c r="CN43" s="162"/>
      <c r="CO43" s="160"/>
      <c r="CP43" s="162"/>
      <c r="CQ43" s="162"/>
      <c r="CR43" s="163"/>
      <c r="CS43" s="161"/>
      <c r="CT43" s="173"/>
      <c r="CU43" s="161"/>
      <c r="CV43" s="161"/>
      <c r="CW43" s="161"/>
      <c r="CX43" s="163"/>
      <c r="CY43" s="161"/>
      <c r="CZ43" s="161"/>
      <c r="DA43" s="163"/>
      <c r="DB43" s="161"/>
      <c r="DC43" s="163"/>
      <c r="DD43" s="161"/>
      <c r="DE43" s="162"/>
      <c r="DF43" s="162"/>
      <c r="DG43" s="160"/>
      <c r="DH43" s="162">
        <v>1</v>
      </c>
      <c r="DI43" s="162">
        <v>2</v>
      </c>
      <c r="DJ43" s="163">
        <v>2</v>
      </c>
      <c r="DK43" s="161">
        <v>3</v>
      </c>
      <c r="DL43" s="173">
        <v>2</v>
      </c>
      <c r="DM43" s="163">
        <v>1</v>
      </c>
      <c r="DN43" s="161">
        <v>1</v>
      </c>
      <c r="DO43" s="161"/>
      <c r="DP43" s="163">
        <v>1</v>
      </c>
      <c r="DQ43" s="161"/>
      <c r="DR43" s="161"/>
      <c r="DS43" s="161"/>
      <c r="DT43" s="162"/>
      <c r="DU43" s="163"/>
      <c r="DV43" s="161"/>
      <c r="DW43" s="161"/>
      <c r="DX43" s="504"/>
      <c r="DY43" s="162"/>
      <c r="DZ43" s="161"/>
      <c r="EA43" s="162">
        <v>1</v>
      </c>
      <c r="EB43" s="166">
        <v>1</v>
      </c>
      <c r="EC43" s="167">
        <v>2</v>
      </c>
      <c r="ED43" s="167"/>
      <c r="EE43" s="167"/>
      <c r="EF43" s="167"/>
      <c r="EG43" s="167"/>
      <c r="EH43" s="167"/>
      <c r="EI43" s="167"/>
      <c r="EJ43" s="166"/>
      <c r="EK43" s="168"/>
      <c r="EL43" s="167"/>
      <c r="EM43" s="166"/>
      <c r="EN43" s="167"/>
      <c r="EO43" s="161"/>
      <c r="EP43" s="161"/>
      <c r="EQ43" s="174"/>
      <c r="ER43" s="171">
        <f>SUM(D43+V43+AN43+BF43+BX43+CP43+DH43+DZ43)</f>
        <v>1</v>
      </c>
      <c r="ES43" s="171">
        <f>SUM(E43+W43+AO43+BG43+BY43+CQ43+DI43+EA43)</f>
        <v>3</v>
      </c>
      <c r="ET43" s="171">
        <f>SUM(F43+X43+AP43+BH43+BZ43+CR43+DJ43+EB43)</f>
        <v>3</v>
      </c>
      <c r="EU43" s="171">
        <f>SUM(G43+Y43+AQ43+BI43+CA43+CS43+DK43+EC43)</f>
        <v>5</v>
      </c>
      <c r="EV43" s="174">
        <f>SUM(H43+Z43+AR43+BJ43+CB43+CT43+DL43+ED43)</f>
        <v>2</v>
      </c>
      <c r="EW43" s="174">
        <f>SUM(I43+AA43+AS43+BK43+CC43+CU43+DM43+EE43)</f>
        <v>1</v>
      </c>
      <c r="EX43" s="174">
        <f>SUM(J43+AB43+AT43+BL43+CD43+CV43+DN43+EF43)</f>
        <v>1</v>
      </c>
      <c r="EY43" s="174"/>
      <c r="EZ43" s="175">
        <f>SUM(L43+AD43+AV43+BN43+CF43+CX43+DP43+EH43)</f>
        <v>1</v>
      </c>
      <c r="FA43" s="174"/>
      <c r="FB43" s="174"/>
      <c r="FC43" s="174"/>
      <c r="FD43" s="174"/>
      <c r="FE43" s="174"/>
      <c r="FF43" s="391"/>
      <c r="FG43" s="391"/>
      <c r="FH43" s="391">
        <f t="shared" si="0"/>
        <v>0</v>
      </c>
    </row>
    <row r="44" spans="1:180" ht="13.5" customHeight="1" thickBot="1" x14ac:dyDescent="0.3">
      <c r="A44" s="469"/>
      <c r="B44" s="171" t="s">
        <v>42</v>
      </c>
      <c r="C44" s="172"/>
      <c r="D44" s="161"/>
      <c r="E44" s="162"/>
      <c r="F44" s="190"/>
      <c r="G44" s="161"/>
      <c r="H44" s="173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0"/>
      <c r="V44" s="161"/>
      <c r="W44" s="162"/>
      <c r="X44" s="161"/>
      <c r="Y44" s="161"/>
      <c r="Z44" s="161">
        <v>1</v>
      </c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0"/>
      <c r="AN44" s="161"/>
      <c r="AO44" s="162"/>
      <c r="AP44" s="163"/>
      <c r="AQ44" s="161"/>
      <c r="AR44" s="161"/>
      <c r="AS44" s="163"/>
      <c r="AT44" s="161"/>
      <c r="AU44" s="161"/>
      <c r="AV44" s="163"/>
      <c r="AW44" s="161"/>
      <c r="AX44" s="161"/>
      <c r="AY44" s="161"/>
      <c r="AZ44" s="161"/>
      <c r="BA44" s="163"/>
      <c r="BB44" s="161"/>
      <c r="BC44" s="162"/>
      <c r="BD44" s="162"/>
      <c r="BE44" s="160"/>
      <c r="BF44" s="161"/>
      <c r="BG44" s="162"/>
      <c r="BH44" s="163"/>
      <c r="BI44" s="161"/>
      <c r="BJ44" s="161"/>
      <c r="BK44" s="163"/>
      <c r="BL44" s="161"/>
      <c r="BM44" s="161"/>
      <c r="BN44" s="163"/>
      <c r="BO44" s="161"/>
      <c r="BP44" s="161"/>
      <c r="BQ44" s="163"/>
      <c r="BR44" s="161"/>
      <c r="BS44" s="163"/>
      <c r="BT44" s="161"/>
      <c r="BU44" s="162"/>
      <c r="BV44" s="162"/>
      <c r="BW44" s="160"/>
      <c r="BX44" s="161"/>
      <c r="BY44" s="162"/>
      <c r="BZ44" s="163"/>
      <c r="CA44" s="161"/>
      <c r="CB44" s="161"/>
      <c r="CC44" s="163"/>
      <c r="CD44" s="161"/>
      <c r="CE44" s="161"/>
      <c r="CF44" s="163"/>
      <c r="CG44" s="161"/>
      <c r="CH44" s="161"/>
      <c r="CI44" s="163"/>
      <c r="CJ44" s="161"/>
      <c r="CK44" s="163"/>
      <c r="CL44" s="161"/>
      <c r="CM44" s="162"/>
      <c r="CN44" s="162"/>
      <c r="CO44" s="160"/>
      <c r="CP44" s="162"/>
      <c r="CQ44" s="162"/>
      <c r="CR44" s="163"/>
      <c r="CS44" s="161"/>
      <c r="CT44" s="173"/>
      <c r="CU44" s="161"/>
      <c r="CV44" s="161"/>
      <c r="CW44" s="161"/>
      <c r="CX44" s="163"/>
      <c r="CY44" s="161"/>
      <c r="CZ44" s="161"/>
      <c r="DA44" s="163"/>
      <c r="DB44" s="161"/>
      <c r="DC44" s="163"/>
      <c r="DD44" s="161"/>
      <c r="DE44" s="162"/>
      <c r="DF44" s="162"/>
      <c r="DG44" s="160"/>
      <c r="DH44" s="162">
        <v>1</v>
      </c>
      <c r="DI44" s="162">
        <v>1</v>
      </c>
      <c r="DJ44" s="163">
        <v>1</v>
      </c>
      <c r="DK44" s="161"/>
      <c r="DL44" s="173"/>
      <c r="DM44" s="163"/>
      <c r="DN44" s="161"/>
      <c r="DO44" s="161"/>
      <c r="DP44" s="163"/>
      <c r="DQ44" s="161"/>
      <c r="DR44" s="161"/>
      <c r="DS44" s="161"/>
      <c r="DT44" s="162"/>
      <c r="DU44" s="163"/>
      <c r="DV44" s="161"/>
      <c r="DW44" s="161"/>
      <c r="DX44" s="504"/>
      <c r="DY44" s="162"/>
      <c r="DZ44" s="161"/>
      <c r="EA44" s="162"/>
      <c r="EB44" s="166"/>
      <c r="EC44" s="167"/>
      <c r="ED44" s="167"/>
      <c r="EE44" s="167"/>
      <c r="EF44" s="167"/>
      <c r="EG44" s="167"/>
      <c r="EH44" s="167"/>
      <c r="EI44" s="167"/>
      <c r="EJ44" s="166"/>
      <c r="EK44" s="168"/>
      <c r="EL44" s="167"/>
      <c r="EM44" s="166"/>
      <c r="EN44" s="167"/>
      <c r="EO44" s="161"/>
      <c r="EP44" s="161"/>
      <c r="EQ44" s="174"/>
      <c r="ER44" s="171">
        <f>SUM(D44+V44+AN44+BF44+BX44+CP44+DH44+DZ44)</f>
        <v>1</v>
      </c>
      <c r="ES44" s="171">
        <f>SUM(E44+W44+AO44+BG44+BY44+CQ44+DI44+EA44)</f>
        <v>1</v>
      </c>
      <c r="ET44" s="171">
        <f>SUM(F44+X44+AP44+BH44+BZ44+CR44+DJ44+EB44)</f>
        <v>1</v>
      </c>
      <c r="EU44" s="171"/>
      <c r="EV44" s="174">
        <f>SUM(H44+Z44+AR44+BJ44+CB44+CT44+DL44+ED44)</f>
        <v>1</v>
      </c>
      <c r="EW44" s="174"/>
      <c r="EX44" s="174"/>
      <c r="EY44" s="174"/>
      <c r="EZ44" s="175"/>
      <c r="FA44" s="174"/>
      <c r="FB44" s="174"/>
      <c r="FC44" s="174"/>
      <c r="FD44" s="174"/>
      <c r="FE44" s="174"/>
      <c r="FF44" s="391"/>
      <c r="FG44" s="391"/>
      <c r="FH44" s="391">
        <f t="shared" si="0"/>
        <v>0</v>
      </c>
      <c r="FV44" s="13"/>
      <c r="FW44" s="13"/>
      <c r="FX44" s="13"/>
    </row>
    <row r="45" spans="1:180" ht="13.5" customHeight="1" thickBot="1" x14ac:dyDescent="0.3">
      <c r="A45" s="469"/>
      <c r="B45" s="171" t="s">
        <v>23</v>
      </c>
      <c r="C45" s="172"/>
      <c r="D45" s="161"/>
      <c r="E45" s="162"/>
      <c r="F45" s="190"/>
      <c r="G45" s="161"/>
      <c r="H45" s="173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0"/>
      <c r="V45" s="161"/>
      <c r="W45" s="162"/>
      <c r="X45" s="161"/>
      <c r="Y45" s="161"/>
      <c r="Z45" s="161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0"/>
      <c r="AN45" s="161"/>
      <c r="AO45" s="162"/>
      <c r="AP45" s="163"/>
      <c r="AQ45" s="161"/>
      <c r="AR45" s="161"/>
      <c r="AS45" s="163"/>
      <c r="AT45" s="161"/>
      <c r="AU45" s="161"/>
      <c r="AV45" s="163"/>
      <c r="AW45" s="161"/>
      <c r="AX45" s="161"/>
      <c r="AY45" s="161"/>
      <c r="AZ45" s="161"/>
      <c r="BA45" s="163"/>
      <c r="BB45" s="161"/>
      <c r="BC45" s="162"/>
      <c r="BD45" s="162"/>
      <c r="BE45" s="160"/>
      <c r="BF45" s="161"/>
      <c r="BG45" s="162"/>
      <c r="BH45" s="163"/>
      <c r="BI45" s="161"/>
      <c r="BJ45" s="161"/>
      <c r="BK45" s="163"/>
      <c r="BL45" s="161"/>
      <c r="BM45" s="161"/>
      <c r="BN45" s="163"/>
      <c r="BO45" s="161"/>
      <c r="BP45" s="161"/>
      <c r="BQ45" s="163"/>
      <c r="BR45" s="161"/>
      <c r="BS45" s="163"/>
      <c r="BT45" s="161"/>
      <c r="BU45" s="162"/>
      <c r="BV45" s="162"/>
      <c r="BW45" s="160"/>
      <c r="BX45" s="161"/>
      <c r="BY45" s="162"/>
      <c r="BZ45" s="163"/>
      <c r="CA45" s="161"/>
      <c r="CB45" s="161"/>
      <c r="CC45" s="163"/>
      <c r="CD45" s="161"/>
      <c r="CE45" s="161"/>
      <c r="CF45" s="163"/>
      <c r="CG45" s="161"/>
      <c r="CH45" s="161"/>
      <c r="CI45" s="163"/>
      <c r="CJ45" s="161"/>
      <c r="CK45" s="163"/>
      <c r="CL45" s="161"/>
      <c r="CM45" s="162"/>
      <c r="CN45" s="162"/>
      <c r="CO45" s="160"/>
      <c r="CP45" s="162"/>
      <c r="CQ45" s="162"/>
      <c r="CR45" s="163"/>
      <c r="CS45" s="161"/>
      <c r="CT45" s="173"/>
      <c r="CU45" s="161"/>
      <c r="CV45" s="161"/>
      <c r="CW45" s="161"/>
      <c r="CX45" s="163"/>
      <c r="CY45" s="161"/>
      <c r="CZ45" s="161"/>
      <c r="DA45" s="163"/>
      <c r="DB45" s="161"/>
      <c r="DC45" s="163"/>
      <c r="DD45" s="161"/>
      <c r="DE45" s="162"/>
      <c r="DF45" s="162"/>
      <c r="DG45" s="160"/>
      <c r="DH45" s="162"/>
      <c r="DI45" s="162"/>
      <c r="DJ45" s="163"/>
      <c r="DK45" s="161"/>
      <c r="DL45" s="173"/>
      <c r="DM45" s="163"/>
      <c r="DN45" s="161"/>
      <c r="DO45" s="161"/>
      <c r="DP45" s="163"/>
      <c r="DQ45" s="161"/>
      <c r="DR45" s="161"/>
      <c r="DS45" s="161"/>
      <c r="DT45" s="162">
        <v>1</v>
      </c>
      <c r="DU45" s="163">
        <v>1</v>
      </c>
      <c r="DV45" s="161"/>
      <c r="DW45" s="161"/>
      <c r="DX45" s="504"/>
      <c r="DY45" s="162"/>
      <c r="DZ45" s="161"/>
      <c r="EA45" s="162"/>
      <c r="EB45" s="166"/>
      <c r="EC45" s="167"/>
      <c r="ED45" s="167"/>
      <c r="EE45" s="167"/>
      <c r="EF45" s="167"/>
      <c r="EG45" s="167"/>
      <c r="EH45" s="167"/>
      <c r="EI45" s="167"/>
      <c r="EJ45" s="166"/>
      <c r="EK45" s="168"/>
      <c r="EL45" s="167"/>
      <c r="EM45" s="166"/>
      <c r="EN45" s="167"/>
      <c r="EO45" s="161"/>
      <c r="EP45" s="161"/>
      <c r="EQ45" s="174"/>
      <c r="ER45" s="171"/>
      <c r="ES45" s="171"/>
      <c r="ET45" s="171"/>
      <c r="EU45" s="171"/>
      <c r="EV45" s="174"/>
      <c r="EW45" s="174"/>
      <c r="EX45" s="174"/>
      <c r="EY45" s="174"/>
      <c r="EZ45" s="175"/>
      <c r="FA45" s="174"/>
      <c r="FB45" s="174"/>
      <c r="FC45" s="174"/>
      <c r="FD45" s="174">
        <f>SUM(P45+AH45+AZ45+BR45+CJ45+DB45+DT45+EL45)</f>
        <v>1</v>
      </c>
      <c r="FE45" s="174">
        <f>SUM(Q45+AI45+BA45+BS45+CK45+DC45+DU45+EM45)</f>
        <v>1</v>
      </c>
      <c r="FF45" s="391"/>
      <c r="FG45" s="391"/>
      <c r="FH45" s="391">
        <f t="shared" si="0"/>
        <v>0</v>
      </c>
    </row>
    <row r="46" spans="1:180" ht="13.5" customHeight="1" thickBot="1" x14ac:dyDescent="0.3">
      <c r="A46" s="469"/>
      <c r="B46" s="171" t="s">
        <v>24</v>
      </c>
      <c r="C46" s="172">
        <v>2</v>
      </c>
      <c r="D46" s="161">
        <v>1</v>
      </c>
      <c r="E46" s="162">
        <v>1</v>
      </c>
      <c r="F46" s="190">
        <v>2</v>
      </c>
      <c r="G46" s="161">
        <v>2</v>
      </c>
      <c r="H46" s="173">
        <v>1</v>
      </c>
      <c r="I46" s="177">
        <v>2</v>
      </c>
      <c r="J46" s="177">
        <v>3</v>
      </c>
      <c r="K46" s="177">
        <v>3</v>
      </c>
      <c r="L46" s="177">
        <v>2</v>
      </c>
      <c r="M46" s="177">
        <v>3</v>
      </c>
      <c r="N46" s="177">
        <v>1</v>
      </c>
      <c r="O46" s="177">
        <v>1</v>
      </c>
      <c r="P46" s="177">
        <v>1</v>
      </c>
      <c r="Q46" s="177">
        <v>2</v>
      </c>
      <c r="R46" s="177">
        <v>1</v>
      </c>
      <c r="S46" s="177">
        <v>1</v>
      </c>
      <c r="T46" s="177">
        <v>2</v>
      </c>
      <c r="U46" s="172">
        <v>2</v>
      </c>
      <c r="V46" s="161">
        <v>3</v>
      </c>
      <c r="W46" s="162">
        <v>2</v>
      </c>
      <c r="X46" s="161">
        <v>5</v>
      </c>
      <c r="Y46" s="161">
        <v>1</v>
      </c>
      <c r="Z46" s="161"/>
      <c r="AA46" s="162"/>
      <c r="AB46" s="162"/>
      <c r="AC46" s="162">
        <v>1</v>
      </c>
      <c r="AD46" s="162"/>
      <c r="AE46" s="162">
        <v>3</v>
      </c>
      <c r="AF46" s="162">
        <v>1</v>
      </c>
      <c r="AG46" s="162"/>
      <c r="AH46" s="162"/>
      <c r="AI46" s="162">
        <v>1</v>
      </c>
      <c r="AJ46" s="162"/>
      <c r="AK46" s="177"/>
      <c r="AL46" s="177"/>
      <c r="AM46" s="160"/>
      <c r="AN46" s="161"/>
      <c r="AO46" s="162"/>
      <c r="AP46" s="163"/>
      <c r="AQ46" s="161"/>
      <c r="AR46" s="161"/>
      <c r="AS46" s="163"/>
      <c r="AT46" s="161"/>
      <c r="AU46" s="161"/>
      <c r="AV46" s="163"/>
      <c r="AW46" s="161"/>
      <c r="AX46" s="161"/>
      <c r="AY46" s="161"/>
      <c r="AZ46" s="161"/>
      <c r="BA46" s="163"/>
      <c r="BB46" s="161"/>
      <c r="BC46" s="177"/>
      <c r="BD46" s="177"/>
      <c r="BE46" s="160"/>
      <c r="BF46" s="161"/>
      <c r="BG46" s="162"/>
      <c r="BH46" s="163"/>
      <c r="BI46" s="161"/>
      <c r="BJ46" s="161"/>
      <c r="BK46" s="163"/>
      <c r="BL46" s="161"/>
      <c r="BM46" s="161"/>
      <c r="BN46" s="163"/>
      <c r="BO46" s="161"/>
      <c r="BP46" s="161"/>
      <c r="BQ46" s="163"/>
      <c r="BR46" s="161"/>
      <c r="BS46" s="163"/>
      <c r="BT46" s="161"/>
      <c r="BU46" s="177"/>
      <c r="BV46" s="177"/>
      <c r="BW46" s="160"/>
      <c r="BX46" s="161"/>
      <c r="BY46" s="162"/>
      <c r="BZ46" s="163"/>
      <c r="CA46" s="161"/>
      <c r="CB46" s="161"/>
      <c r="CC46" s="163"/>
      <c r="CD46" s="161"/>
      <c r="CE46" s="161"/>
      <c r="CF46" s="163"/>
      <c r="CG46" s="161"/>
      <c r="CH46" s="161"/>
      <c r="CI46" s="163"/>
      <c r="CJ46" s="161">
        <v>1</v>
      </c>
      <c r="CK46" s="163"/>
      <c r="CL46" s="161"/>
      <c r="CM46" s="177"/>
      <c r="CN46" s="177"/>
      <c r="CO46" s="160">
        <v>2</v>
      </c>
      <c r="CP46" s="162">
        <v>3</v>
      </c>
      <c r="CQ46" s="162">
        <v>4</v>
      </c>
      <c r="CR46" s="163">
        <v>4</v>
      </c>
      <c r="CS46" s="161">
        <v>7</v>
      </c>
      <c r="CT46" s="173">
        <v>10</v>
      </c>
      <c r="CU46" s="161">
        <v>10</v>
      </c>
      <c r="CV46" s="161">
        <v>17</v>
      </c>
      <c r="CW46" s="161">
        <v>15</v>
      </c>
      <c r="CX46" s="163">
        <v>16</v>
      </c>
      <c r="CY46" s="161">
        <v>8</v>
      </c>
      <c r="CZ46" s="161">
        <v>11</v>
      </c>
      <c r="DA46" s="163">
        <v>13</v>
      </c>
      <c r="DB46" s="161">
        <v>20</v>
      </c>
      <c r="DC46" s="163">
        <v>12</v>
      </c>
      <c r="DD46" s="161">
        <v>14</v>
      </c>
      <c r="DE46" s="177">
        <v>15</v>
      </c>
      <c r="DF46" s="177">
        <v>17</v>
      </c>
      <c r="DG46" s="160"/>
      <c r="DH46" s="162">
        <v>1</v>
      </c>
      <c r="DI46" s="162">
        <v>1</v>
      </c>
      <c r="DJ46" s="163">
        <v>3</v>
      </c>
      <c r="DK46" s="161">
        <v>9</v>
      </c>
      <c r="DL46" s="173">
        <v>9</v>
      </c>
      <c r="DM46" s="163">
        <v>9</v>
      </c>
      <c r="DN46" s="161">
        <v>8</v>
      </c>
      <c r="DO46" s="161">
        <v>9</v>
      </c>
      <c r="DP46" s="163">
        <v>8</v>
      </c>
      <c r="DQ46" s="161">
        <v>7</v>
      </c>
      <c r="DR46" s="161">
        <v>6</v>
      </c>
      <c r="DS46" s="161">
        <v>7</v>
      </c>
      <c r="DT46" s="162">
        <v>9</v>
      </c>
      <c r="DU46" s="163">
        <v>11</v>
      </c>
      <c r="DV46" s="161">
        <v>11</v>
      </c>
      <c r="DW46" s="167">
        <v>10</v>
      </c>
      <c r="DX46" s="194">
        <v>10</v>
      </c>
      <c r="DY46" s="162"/>
      <c r="DZ46" s="161"/>
      <c r="EA46" s="162">
        <v>1</v>
      </c>
      <c r="EB46" s="166">
        <v>1</v>
      </c>
      <c r="EC46" s="167"/>
      <c r="ED46" s="167"/>
      <c r="EE46" s="167"/>
      <c r="EF46" s="167"/>
      <c r="EG46" s="167"/>
      <c r="EH46" s="167">
        <v>1</v>
      </c>
      <c r="EI46" s="167"/>
      <c r="EJ46" s="166"/>
      <c r="EK46" s="168">
        <v>1</v>
      </c>
      <c r="EL46" s="167"/>
      <c r="EM46" s="166"/>
      <c r="EN46" s="167"/>
      <c r="EO46" s="167"/>
      <c r="EP46" s="167"/>
      <c r="EQ46" s="174">
        <f>SUM(C46+U46+AM46+BE46+BW46+CO46+DG46+DY46)</f>
        <v>6</v>
      </c>
      <c r="ER46" s="171">
        <f>SUM(D46+V46+AN46+BF46+BX46+CP46+DH46+DZ46)</f>
        <v>8</v>
      </c>
      <c r="ES46" s="171">
        <f>SUM(E46+W46+AO46+BG46+BY46+CQ46+DI46+EA46)</f>
        <v>9</v>
      </c>
      <c r="ET46" s="171">
        <f>SUM(F46+X46+AP46+BH46+BZ46+CR46+DJ46+EB46)</f>
        <v>15</v>
      </c>
      <c r="EU46" s="171">
        <f>SUM(G46+Y46+AQ46+BI46+CA46+CS46+DK46+EC46)</f>
        <v>19</v>
      </c>
      <c r="EV46" s="174">
        <f>SUM(H46+Z46+AR46+BJ46+CB46+CT46+DL46+ED46)</f>
        <v>20</v>
      </c>
      <c r="EW46" s="174">
        <f>SUM(I46+AA46+AS46+BK46+CC46+CU46+DM46+EE46)</f>
        <v>21</v>
      </c>
      <c r="EX46" s="174">
        <f>SUM(J46+AB46+AT46+BL46+CD46+CV46+DN46+EF46)</f>
        <v>28</v>
      </c>
      <c r="EY46" s="174">
        <f>SUM(K46+AC46+AU46+BM46+CE46+CW46+DO46+EG46)</f>
        <v>28</v>
      </c>
      <c r="EZ46" s="175">
        <f>SUM(L46+AD46+AV46+BN46+CF46+CX46+DP46+EH46)</f>
        <v>27</v>
      </c>
      <c r="FA46" s="174">
        <f>SUM(M46+AE46+AW46+BO46+CG46+CY46+DQ46+EI46)</f>
        <v>21</v>
      </c>
      <c r="FB46" s="174">
        <f>SUM(N46+AF46+AX46+BP46+CH46+CZ46+DR46+EJ46)</f>
        <v>19</v>
      </c>
      <c r="FC46" s="174">
        <f>SUM(O46+AG46+AY46+BQ46+CI46+DA46+DS46+EK46)</f>
        <v>22</v>
      </c>
      <c r="FD46" s="174">
        <f>SUM(P46+AH46+AZ46+BR46+CJ46+DB46+DT46+EL46)</f>
        <v>31</v>
      </c>
      <c r="FE46" s="174">
        <f>SUM(Q46+AI46+BA46+BS46+CK46+DC46+DU46+EM46)</f>
        <v>26</v>
      </c>
      <c r="FF46" s="391">
        <f>SUM(R46+AJ46+BB46+BT46+CL46+DD46+DV46+EN46)</f>
        <v>26</v>
      </c>
      <c r="FG46" s="391">
        <f>SUM(S46+AK46+BC46+BU46+CM46+DE46+DW46+EO46)</f>
        <v>26</v>
      </c>
      <c r="FH46" s="391">
        <f t="shared" si="0"/>
        <v>29</v>
      </c>
    </row>
    <row r="47" spans="1:180" ht="13.5" customHeight="1" thickBot="1" x14ac:dyDescent="0.3">
      <c r="A47" s="469"/>
      <c r="B47" s="171" t="s">
        <v>25</v>
      </c>
      <c r="C47" s="172">
        <v>1</v>
      </c>
      <c r="D47" s="161"/>
      <c r="E47" s="162"/>
      <c r="F47" s="190">
        <v>1</v>
      </c>
      <c r="G47" s="161">
        <v>1</v>
      </c>
      <c r="H47" s="173">
        <v>1</v>
      </c>
      <c r="I47" s="162"/>
      <c r="J47" s="162"/>
      <c r="K47" s="162"/>
      <c r="L47" s="162"/>
      <c r="M47" s="162"/>
      <c r="N47" s="162"/>
      <c r="O47" s="162"/>
      <c r="P47" s="162">
        <v>1</v>
      </c>
      <c r="Q47" s="162"/>
      <c r="R47" s="162"/>
      <c r="S47" s="162"/>
      <c r="T47" s="162"/>
      <c r="U47" s="160"/>
      <c r="V47" s="161"/>
      <c r="W47" s="162"/>
      <c r="X47" s="161"/>
      <c r="Y47" s="161"/>
      <c r="Z47" s="161"/>
      <c r="AA47" s="162">
        <v>1</v>
      </c>
      <c r="AB47" s="162">
        <v>1</v>
      </c>
      <c r="AC47" s="162">
        <v>1</v>
      </c>
      <c r="AD47" s="162">
        <v>1</v>
      </c>
      <c r="AE47" s="162">
        <v>2</v>
      </c>
      <c r="AF47" s="162">
        <v>2</v>
      </c>
      <c r="AG47" s="162">
        <v>1</v>
      </c>
      <c r="AH47" s="162"/>
      <c r="AI47" s="162"/>
      <c r="AJ47" s="162"/>
      <c r="AK47" s="162"/>
      <c r="AL47" s="162"/>
      <c r="AM47" s="160"/>
      <c r="AN47" s="161"/>
      <c r="AO47" s="162"/>
      <c r="AP47" s="163"/>
      <c r="AQ47" s="161"/>
      <c r="AR47" s="161"/>
      <c r="AS47" s="163"/>
      <c r="AT47" s="161"/>
      <c r="AU47" s="161"/>
      <c r="AV47" s="163"/>
      <c r="AW47" s="161"/>
      <c r="AX47" s="161"/>
      <c r="AY47" s="161"/>
      <c r="AZ47" s="161"/>
      <c r="BA47" s="163"/>
      <c r="BB47" s="161"/>
      <c r="BC47" s="162"/>
      <c r="BD47" s="162"/>
      <c r="BE47" s="160"/>
      <c r="BF47" s="161"/>
      <c r="BG47" s="162"/>
      <c r="BH47" s="163"/>
      <c r="BI47" s="161"/>
      <c r="BJ47" s="161"/>
      <c r="BK47" s="163"/>
      <c r="BL47" s="161"/>
      <c r="BM47" s="161"/>
      <c r="BN47" s="163"/>
      <c r="BO47" s="161"/>
      <c r="BP47" s="161"/>
      <c r="BQ47" s="163"/>
      <c r="BR47" s="161"/>
      <c r="BS47" s="163"/>
      <c r="BT47" s="161"/>
      <c r="BU47" s="162"/>
      <c r="BV47" s="162"/>
      <c r="BW47" s="160"/>
      <c r="BX47" s="161"/>
      <c r="BY47" s="162"/>
      <c r="BZ47" s="163"/>
      <c r="CA47" s="161"/>
      <c r="CB47" s="161"/>
      <c r="CC47" s="163"/>
      <c r="CD47" s="161"/>
      <c r="CE47" s="161"/>
      <c r="CF47" s="163"/>
      <c r="CG47" s="161"/>
      <c r="CH47" s="161"/>
      <c r="CI47" s="163"/>
      <c r="CJ47" s="161"/>
      <c r="CK47" s="163"/>
      <c r="CL47" s="161"/>
      <c r="CM47" s="162"/>
      <c r="CN47" s="162"/>
      <c r="CO47" s="160">
        <v>1</v>
      </c>
      <c r="CP47" s="162">
        <v>7</v>
      </c>
      <c r="CQ47" s="162">
        <v>10</v>
      </c>
      <c r="CR47" s="163">
        <v>10</v>
      </c>
      <c r="CS47" s="161">
        <v>10</v>
      </c>
      <c r="CT47" s="173">
        <v>14</v>
      </c>
      <c r="CU47" s="161">
        <v>12</v>
      </c>
      <c r="CV47" s="161">
        <v>13</v>
      </c>
      <c r="CW47" s="161">
        <v>9</v>
      </c>
      <c r="CX47" s="163">
        <v>7</v>
      </c>
      <c r="CY47" s="161">
        <v>7</v>
      </c>
      <c r="CZ47" s="161">
        <v>5</v>
      </c>
      <c r="DA47" s="163">
        <v>6</v>
      </c>
      <c r="DB47" s="161">
        <v>7</v>
      </c>
      <c r="DC47" s="163">
        <v>6</v>
      </c>
      <c r="DD47" s="161">
        <v>9</v>
      </c>
      <c r="DE47" s="162">
        <v>8</v>
      </c>
      <c r="DF47" s="162">
        <v>7</v>
      </c>
      <c r="DG47" s="160">
        <v>3</v>
      </c>
      <c r="DH47" s="162">
        <v>6</v>
      </c>
      <c r="DI47" s="162">
        <v>11</v>
      </c>
      <c r="DJ47" s="163">
        <v>10</v>
      </c>
      <c r="DK47" s="161">
        <v>10</v>
      </c>
      <c r="DL47" s="173">
        <v>11</v>
      </c>
      <c r="DM47" s="163">
        <v>10</v>
      </c>
      <c r="DN47" s="161">
        <v>11</v>
      </c>
      <c r="DO47" s="161">
        <v>10</v>
      </c>
      <c r="DP47" s="163">
        <v>14</v>
      </c>
      <c r="DQ47" s="161">
        <v>8</v>
      </c>
      <c r="DR47" s="161">
        <v>8</v>
      </c>
      <c r="DS47" s="161">
        <v>7</v>
      </c>
      <c r="DT47" s="162">
        <v>7</v>
      </c>
      <c r="DU47" s="163">
        <v>5</v>
      </c>
      <c r="DV47" s="161">
        <v>8</v>
      </c>
      <c r="DW47" s="161">
        <v>5</v>
      </c>
      <c r="DX47" s="504">
        <v>3</v>
      </c>
      <c r="DY47" s="162">
        <v>2</v>
      </c>
      <c r="DZ47" s="161">
        <v>1</v>
      </c>
      <c r="EA47" s="162">
        <v>1</v>
      </c>
      <c r="EB47" s="166">
        <v>2</v>
      </c>
      <c r="EC47" s="167">
        <v>2</v>
      </c>
      <c r="ED47" s="167"/>
      <c r="EE47" s="167"/>
      <c r="EF47" s="167">
        <v>3</v>
      </c>
      <c r="EG47" s="167">
        <v>6</v>
      </c>
      <c r="EH47" s="167">
        <v>6</v>
      </c>
      <c r="EI47" s="167">
        <v>5</v>
      </c>
      <c r="EJ47" s="166">
        <v>6</v>
      </c>
      <c r="EK47" s="168">
        <v>4</v>
      </c>
      <c r="EL47" s="167">
        <v>4</v>
      </c>
      <c r="EM47" s="166">
        <v>6</v>
      </c>
      <c r="EN47" s="167">
        <v>8</v>
      </c>
      <c r="EO47" s="161">
        <v>10</v>
      </c>
      <c r="EP47" s="161">
        <v>8</v>
      </c>
      <c r="EQ47" s="174">
        <f>SUM(C47+U47+AM47+BE47+BW47+CO47+DG47+DY47)</f>
        <v>7</v>
      </c>
      <c r="ER47" s="171">
        <f>SUM(D47+V47+AN47+BF47+BX47+CP47+DH47+DZ47)</f>
        <v>14</v>
      </c>
      <c r="ES47" s="171">
        <f>SUM(E47+W47+AO47+BG47+BY47+CQ47+DI47+EA47)</f>
        <v>22</v>
      </c>
      <c r="ET47" s="171">
        <f>SUM(F47+X47+AP47+BH47+BZ47+CR47+DJ47+EB47)</f>
        <v>23</v>
      </c>
      <c r="EU47" s="171">
        <f>SUM(G47+Y47+AQ47+BI47+CA47+CS47+DK47+EC47)</f>
        <v>23</v>
      </c>
      <c r="EV47" s="174">
        <f>SUM(H47+Z47+AR47+BJ47+CB47+CT47+DL47+ED47)</f>
        <v>26</v>
      </c>
      <c r="EW47" s="174">
        <f>SUM(I47+AA47+AS47+BK47+CC47+CU47+DM47+EE47)</f>
        <v>23</v>
      </c>
      <c r="EX47" s="174">
        <f>SUM(J47+AB47+AT47+BL47+CD47+CV47+DN47+EF47)</f>
        <v>28</v>
      </c>
      <c r="EY47" s="174">
        <f>SUM(K47+AC47+AU47+BM47+CE47+CW47+DO47+EG47)</f>
        <v>26</v>
      </c>
      <c r="EZ47" s="175">
        <f>SUM(L47+AD47+AV47+BN47+CF47+CX47+DP47+EH47)</f>
        <v>28</v>
      </c>
      <c r="FA47" s="174">
        <f>SUM(M47+AE47+AW47+BO47+CG47+CY47+DQ47+EI47)</f>
        <v>22</v>
      </c>
      <c r="FB47" s="174">
        <f>SUM(N47+AF47+AX47+BP47+CH47+CZ47+DR47+EJ47)</f>
        <v>21</v>
      </c>
      <c r="FC47" s="174">
        <f>SUM(O47+AG47+AY47+BQ47+CI47+DA47+DS47+EK47)</f>
        <v>18</v>
      </c>
      <c r="FD47" s="174">
        <f>SUM(P47+AH47+AZ47+BR47+CJ47+DB47+DT47+EL47)</f>
        <v>19</v>
      </c>
      <c r="FE47" s="174">
        <f>SUM(Q47+AI47+BA47+BS47+CK47+DC47+DU47+EM47)</f>
        <v>17</v>
      </c>
      <c r="FF47" s="391">
        <f>SUM(R47+AJ47+BB47+BT47+CL47+DD47+DV47+EN47)</f>
        <v>25</v>
      </c>
      <c r="FG47" s="391">
        <f>SUM(S47+AK47+BC47+BU47+CM47+DE47+DW47+EO47)</f>
        <v>23</v>
      </c>
      <c r="FH47" s="391">
        <f t="shared" si="0"/>
        <v>18</v>
      </c>
    </row>
    <row r="48" spans="1:180" ht="13.5" customHeight="1" thickBot="1" x14ac:dyDescent="0.3">
      <c r="A48" s="469"/>
      <c r="B48" s="171" t="s">
        <v>26</v>
      </c>
      <c r="C48" s="172"/>
      <c r="D48" s="161"/>
      <c r="E48" s="162"/>
      <c r="F48" s="190"/>
      <c r="G48" s="161"/>
      <c r="H48" s="173"/>
      <c r="I48" s="162"/>
      <c r="J48" s="162"/>
      <c r="K48" s="162"/>
      <c r="L48" s="162"/>
      <c r="M48" s="162"/>
      <c r="N48" s="162"/>
      <c r="O48" s="162">
        <v>1</v>
      </c>
      <c r="P48" s="162"/>
      <c r="Q48" s="162"/>
      <c r="R48" s="162"/>
      <c r="S48" s="162"/>
      <c r="T48" s="162"/>
      <c r="U48" s="160"/>
      <c r="V48" s="161"/>
      <c r="W48" s="162"/>
      <c r="X48" s="161"/>
      <c r="Y48" s="161"/>
      <c r="Z48" s="161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0"/>
      <c r="AN48" s="161"/>
      <c r="AO48" s="162"/>
      <c r="AP48" s="163"/>
      <c r="AQ48" s="161"/>
      <c r="AR48" s="161"/>
      <c r="AS48" s="163"/>
      <c r="AT48" s="161"/>
      <c r="AU48" s="161"/>
      <c r="AV48" s="163"/>
      <c r="AW48" s="161"/>
      <c r="AX48" s="161"/>
      <c r="AY48" s="161"/>
      <c r="AZ48" s="161"/>
      <c r="BA48" s="163"/>
      <c r="BB48" s="161"/>
      <c r="BC48" s="162"/>
      <c r="BD48" s="162"/>
      <c r="BE48" s="160"/>
      <c r="BF48" s="161"/>
      <c r="BG48" s="162"/>
      <c r="BH48" s="163"/>
      <c r="BI48" s="161"/>
      <c r="BJ48" s="161"/>
      <c r="BK48" s="163"/>
      <c r="BL48" s="161"/>
      <c r="BM48" s="161"/>
      <c r="BN48" s="163"/>
      <c r="BO48" s="161"/>
      <c r="BP48" s="161"/>
      <c r="BQ48" s="163"/>
      <c r="BR48" s="161"/>
      <c r="BS48" s="163"/>
      <c r="BT48" s="161"/>
      <c r="BU48" s="162"/>
      <c r="BV48" s="162"/>
      <c r="BW48" s="160">
        <v>1</v>
      </c>
      <c r="BX48" s="161"/>
      <c r="BY48" s="162"/>
      <c r="BZ48" s="163"/>
      <c r="CA48" s="161"/>
      <c r="CB48" s="161"/>
      <c r="CC48" s="163"/>
      <c r="CD48" s="161"/>
      <c r="CE48" s="161"/>
      <c r="CF48" s="163"/>
      <c r="CG48" s="161"/>
      <c r="CH48" s="161"/>
      <c r="CI48" s="163"/>
      <c r="CJ48" s="161"/>
      <c r="CK48" s="163"/>
      <c r="CL48" s="161"/>
      <c r="CM48" s="162"/>
      <c r="CN48" s="162"/>
      <c r="CO48" s="160"/>
      <c r="CP48" s="162"/>
      <c r="CQ48" s="162"/>
      <c r="CR48" s="163"/>
      <c r="CS48" s="161"/>
      <c r="CT48" s="173"/>
      <c r="CU48" s="161"/>
      <c r="CV48" s="161"/>
      <c r="CW48" s="161"/>
      <c r="CX48" s="163"/>
      <c r="CY48" s="161"/>
      <c r="CZ48" s="161"/>
      <c r="DA48" s="163"/>
      <c r="DB48" s="161"/>
      <c r="DC48" s="163"/>
      <c r="DD48" s="161"/>
      <c r="DE48" s="162"/>
      <c r="DF48" s="162"/>
      <c r="DG48" s="160"/>
      <c r="DH48" s="162">
        <v>1</v>
      </c>
      <c r="DI48" s="162">
        <v>1</v>
      </c>
      <c r="DJ48" s="163">
        <v>2</v>
      </c>
      <c r="DK48" s="161">
        <v>1</v>
      </c>
      <c r="DL48" s="173">
        <v>2</v>
      </c>
      <c r="DM48" s="163">
        <v>3</v>
      </c>
      <c r="DN48" s="161">
        <v>1</v>
      </c>
      <c r="DO48" s="161"/>
      <c r="DP48" s="163">
        <v>1</v>
      </c>
      <c r="DQ48" s="161">
        <v>2</v>
      </c>
      <c r="DR48" s="161">
        <v>2</v>
      </c>
      <c r="DS48" s="161">
        <v>1</v>
      </c>
      <c r="DT48" s="162">
        <v>2</v>
      </c>
      <c r="DU48" s="163">
        <v>2</v>
      </c>
      <c r="DV48" s="161">
        <v>2</v>
      </c>
      <c r="DW48" s="161">
        <v>2</v>
      </c>
      <c r="DX48" s="504">
        <v>2</v>
      </c>
      <c r="DY48" s="162"/>
      <c r="DZ48" s="161"/>
      <c r="EA48" s="162"/>
      <c r="EB48" s="166"/>
      <c r="EC48" s="167"/>
      <c r="ED48" s="167"/>
      <c r="EE48" s="167">
        <v>1</v>
      </c>
      <c r="EF48" s="167"/>
      <c r="EG48" s="167"/>
      <c r="EH48" s="167"/>
      <c r="EI48" s="167">
        <v>1</v>
      </c>
      <c r="EJ48" s="166">
        <v>1</v>
      </c>
      <c r="EK48" s="168"/>
      <c r="EL48" s="167"/>
      <c r="EM48" s="166"/>
      <c r="EN48" s="167"/>
      <c r="EO48" s="161"/>
      <c r="EP48" s="161"/>
      <c r="EQ48" s="174">
        <f>SUM(C48+U48+AM48+BE48+BW48+CO48+DG48+DY48)</f>
        <v>1</v>
      </c>
      <c r="ER48" s="171">
        <f>SUM(D48+V48+AN48+BF48+BX48+CP48+DH48+DZ48)</f>
        <v>1</v>
      </c>
      <c r="ES48" s="171">
        <f>SUM(E48+W48+AO48+BG48+BY48+CQ48+DI48+EA48)</f>
        <v>1</v>
      </c>
      <c r="ET48" s="171">
        <f>SUM(F48+X48+AP48+BH48+BZ48+CR48+DJ48+EB48)</f>
        <v>2</v>
      </c>
      <c r="EU48" s="171">
        <f>SUM(G48+Y48+AQ48+BI48+CA48+CS48+DK48+EC48)</f>
        <v>1</v>
      </c>
      <c r="EV48" s="174">
        <f>SUM(H48+Z48+AR48+BJ48+CB48+CT48+DL48+ED48)</f>
        <v>2</v>
      </c>
      <c r="EW48" s="174">
        <f>SUM(I48+AA48+AS48+BK48+CC48+CU48+DM48+EE48)</f>
        <v>4</v>
      </c>
      <c r="EX48" s="174">
        <f>SUM(J48+AB48+AT48+BL48+CD48+CV48+DN48+EF48)</f>
        <v>1</v>
      </c>
      <c r="EY48" s="174"/>
      <c r="EZ48" s="175">
        <f>SUM(L48+AD48+AV48+BN48+CF48+CX48+DP48+EH48)</f>
        <v>1</v>
      </c>
      <c r="FA48" s="174">
        <f>SUM(M48+AE48+AW48+BO48+CG48+CY48+DQ48+EI48)</f>
        <v>3</v>
      </c>
      <c r="FB48" s="174">
        <f>SUM(N48+AF48+AX48+BP48+CH48+CZ48+DR48+EJ48)</f>
        <v>3</v>
      </c>
      <c r="FC48" s="174">
        <f>SUM(O48+AG48+AY48+BQ48+CI48+DA48+DS48+EK48)</f>
        <v>2</v>
      </c>
      <c r="FD48" s="174">
        <f>SUM(P48+AH48+AZ48+BR48+CJ48+DB48+DT48+EL48)</f>
        <v>2</v>
      </c>
      <c r="FE48" s="174">
        <f>SUM(Q48+AI48+BA48+BS48+CK48+DC48+DU48+EM48)</f>
        <v>2</v>
      </c>
      <c r="FF48" s="391">
        <f>SUM(R48+AJ48+BB48+BT48+CL48+DD48+DV48+EN48)</f>
        <v>2</v>
      </c>
      <c r="FG48" s="391">
        <f>SUM(S48+AK48+BC48+BU48+CM48+DE48+DW48+EO48)</f>
        <v>2</v>
      </c>
      <c r="FH48" s="391">
        <f t="shared" si="0"/>
        <v>2</v>
      </c>
    </row>
    <row r="49" spans="1:164" ht="13.5" customHeight="1" thickBot="1" x14ac:dyDescent="0.3">
      <c r="A49" s="469"/>
      <c r="B49" s="171" t="s">
        <v>27</v>
      </c>
      <c r="C49" s="172"/>
      <c r="D49" s="161"/>
      <c r="E49" s="162"/>
      <c r="F49" s="190"/>
      <c r="G49" s="161"/>
      <c r="H49" s="173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0"/>
      <c r="V49" s="161"/>
      <c r="W49" s="162"/>
      <c r="X49" s="161"/>
      <c r="Y49" s="161"/>
      <c r="Z49" s="161"/>
      <c r="AA49" s="162"/>
      <c r="AB49" s="162">
        <v>1</v>
      </c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0"/>
      <c r="AN49" s="161"/>
      <c r="AO49" s="162">
        <v>1</v>
      </c>
      <c r="AP49" s="163"/>
      <c r="AQ49" s="161"/>
      <c r="AR49" s="161"/>
      <c r="AS49" s="163"/>
      <c r="AT49" s="161"/>
      <c r="AU49" s="161"/>
      <c r="AV49" s="163"/>
      <c r="AW49" s="161"/>
      <c r="AX49" s="161"/>
      <c r="AY49" s="161"/>
      <c r="AZ49" s="161"/>
      <c r="BA49" s="163"/>
      <c r="BB49" s="161"/>
      <c r="BC49" s="162"/>
      <c r="BD49" s="162"/>
      <c r="BE49" s="160"/>
      <c r="BF49" s="161"/>
      <c r="BG49" s="162"/>
      <c r="BH49" s="163"/>
      <c r="BI49" s="161"/>
      <c r="BJ49" s="161"/>
      <c r="BK49" s="163"/>
      <c r="BL49" s="161"/>
      <c r="BM49" s="161"/>
      <c r="BN49" s="163"/>
      <c r="BO49" s="161"/>
      <c r="BP49" s="161"/>
      <c r="BQ49" s="163"/>
      <c r="BR49" s="161"/>
      <c r="BS49" s="163"/>
      <c r="BT49" s="161"/>
      <c r="BU49" s="162"/>
      <c r="BV49" s="162"/>
      <c r="BW49" s="160"/>
      <c r="BX49" s="161"/>
      <c r="BY49" s="162"/>
      <c r="BZ49" s="163">
        <v>1</v>
      </c>
      <c r="CA49" s="161">
        <v>1</v>
      </c>
      <c r="CB49" s="161"/>
      <c r="CC49" s="163"/>
      <c r="CD49" s="161">
        <v>1</v>
      </c>
      <c r="CE49" s="161">
        <v>1</v>
      </c>
      <c r="CF49" s="163">
        <v>2</v>
      </c>
      <c r="CG49" s="161">
        <v>1</v>
      </c>
      <c r="CH49" s="161">
        <v>2</v>
      </c>
      <c r="CI49" s="163">
        <v>3</v>
      </c>
      <c r="CJ49" s="161">
        <v>1</v>
      </c>
      <c r="CK49" s="163">
        <v>1</v>
      </c>
      <c r="CL49" s="161">
        <v>2</v>
      </c>
      <c r="CM49" s="162">
        <v>1</v>
      </c>
      <c r="CN49" s="162">
        <v>1</v>
      </c>
      <c r="CO49" s="160"/>
      <c r="CP49" s="162"/>
      <c r="CQ49" s="162"/>
      <c r="CR49" s="163">
        <v>1</v>
      </c>
      <c r="CS49" s="161">
        <v>1</v>
      </c>
      <c r="CT49" s="173">
        <v>1</v>
      </c>
      <c r="CU49" s="161"/>
      <c r="CV49" s="161"/>
      <c r="CW49" s="161"/>
      <c r="CX49" s="163"/>
      <c r="CY49" s="161"/>
      <c r="CZ49" s="161"/>
      <c r="DA49" s="163"/>
      <c r="DB49" s="161">
        <v>1</v>
      </c>
      <c r="DC49" s="163"/>
      <c r="DD49" s="161"/>
      <c r="DE49" s="162">
        <v>1</v>
      </c>
      <c r="DF49" s="162">
        <v>1</v>
      </c>
      <c r="DG49" s="160"/>
      <c r="DH49" s="162"/>
      <c r="DI49" s="162">
        <v>1</v>
      </c>
      <c r="DJ49" s="163"/>
      <c r="DK49" s="161"/>
      <c r="DL49" s="173"/>
      <c r="DM49" s="163">
        <v>6</v>
      </c>
      <c r="DN49" s="161">
        <v>2</v>
      </c>
      <c r="DO49" s="161">
        <v>2</v>
      </c>
      <c r="DP49" s="163">
        <v>1</v>
      </c>
      <c r="DQ49" s="161">
        <v>2</v>
      </c>
      <c r="DR49" s="161">
        <v>1</v>
      </c>
      <c r="DS49" s="161"/>
      <c r="DT49" s="162">
        <v>1</v>
      </c>
      <c r="DU49" s="163">
        <v>1</v>
      </c>
      <c r="DV49" s="161">
        <v>1</v>
      </c>
      <c r="DW49" s="161">
        <v>1</v>
      </c>
      <c r="DX49" s="504"/>
      <c r="DY49" s="162"/>
      <c r="DZ49" s="161"/>
      <c r="EA49" s="162"/>
      <c r="EB49" s="166"/>
      <c r="EC49" s="167">
        <v>1</v>
      </c>
      <c r="ED49" s="167">
        <v>1</v>
      </c>
      <c r="EE49" s="167">
        <v>1</v>
      </c>
      <c r="EF49" s="167"/>
      <c r="EG49" s="167"/>
      <c r="EH49" s="167"/>
      <c r="EI49" s="167"/>
      <c r="EJ49" s="166"/>
      <c r="EK49" s="168"/>
      <c r="EL49" s="167"/>
      <c r="EM49" s="166"/>
      <c r="EN49" s="167"/>
      <c r="EO49" s="161"/>
      <c r="EP49" s="161"/>
      <c r="EQ49" s="174"/>
      <c r="ER49" s="171"/>
      <c r="ES49" s="171">
        <f>SUM(E49+W49+AO49+BG49+BY49+CQ49+DI49+EA49)</f>
        <v>2</v>
      </c>
      <c r="ET49" s="171">
        <f>SUM(F49+X49+AP49+BH49+BZ49+CR49+DJ49+EB49)</f>
        <v>2</v>
      </c>
      <c r="EU49" s="171">
        <f>SUM(G49+Y49+AQ49+BI49+CA49+CS49+DK49+EC49)</f>
        <v>3</v>
      </c>
      <c r="EV49" s="174">
        <f>SUM(H49+Z49+AR49+BJ49+CB49+CT49+DL49+ED49)</f>
        <v>2</v>
      </c>
      <c r="EW49" s="174">
        <f>SUM(I49+AA49+AS49+BK49+CC49+CU49+DM49+EE49)</f>
        <v>7</v>
      </c>
      <c r="EX49" s="174">
        <f>SUM(J49+AB49+AT49+BL49+CD49+CV49+DN49+EF49)</f>
        <v>4</v>
      </c>
      <c r="EY49" s="174">
        <f>SUM(K49+AC49+AU49+BM49+CE49+CW49+DO49+EG49)</f>
        <v>3</v>
      </c>
      <c r="EZ49" s="175">
        <f>SUM(L49+AD49+AV49+BN49+CF49+CX49+DP49+EH49)</f>
        <v>3</v>
      </c>
      <c r="FA49" s="174">
        <f>SUM(M49+AE49+AW49+BO49+CG49+CY49+DQ49+EI49)</f>
        <v>3</v>
      </c>
      <c r="FB49" s="174">
        <f>SUM(N49+AF49+AX49+BP49+CH49+CZ49+DR49+EJ49)</f>
        <v>3</v>
      </c>
      <c r="FC49" s="174">
        <f>SUM(O49+AG49+AY49+BQ49+CI49+DA49+DS49+EK49)</f>
        <v>3</v>
      </c>
      <c r="FD49" s="174">
        <f>SUM(P49+AH49+AZ49+BR49+CJ49+DB49+DT49+EL49)</f>
        <v>3</v>
      </c>
      <c r="FE49" s="174">
        <f>SUM(Q49+AI49+BA49+BS49+CK49+DC49+DU49+EM49)</f>
        <v>2</v>
      </c>
      <c r="FF49" s="391">
        <f>SUM(R49+AJ49+BB49+BT49+CL49+DD49+DV49+EN49)</f>
        <v>3</v>
      </c>
      <c r="FG49" s="391">
        <f>SUM(S49+AK49+BC49+BU49+CM49+DE49+DW49+EO49)</f>
        <v>3</v>
      </c>
      <c r="FH49" s="391">
        <f t="shared" si="0"/>
        <v>2</v>
      </c>
    </row>
    <row r="50" spans="1:164" ht="15.75" thickBot="1" x14ac:dyDescent="0.3">
      <c r="A50" s="469"/>
      <c r="B50" s="171" t="s">
        <v>28</v>
      </c>
      <c r="C50" s="172"/>
      <c r="D50" s="161"/>
      <c r="E50" s="162"/>
      <c r="F50" s="190"/>
      <c r="G50" s="161"/>
      <c r="H50" s="173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0"/>
      <c r="V50" s="161"/>
      <c r="W50" s="162"/>
      <c r="X50" s="161"/>
      <c r="Y50" s="161"/>
      <c r="Z50" s="161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0"/>
      <c r="AN50" s="161"/>
      <c r="AO50" s="162"/>
      <c r="AP50" s="163"/>
      <c r="AQ50" s="161"/>
      <c r="AR50" s="161"/>
      <c r="AS50" s="163"/>
      <c r="AT50" s="161"/>
      <c r="AU50" s="161"/>
      <c r="AV50" s="163"/>
      <c r="AW50" s="161"/>
      <c r="AX50" s="161"/>
      <c r="AY50" s="161"/>
      <c r="AZ50" s="161"/>
      <c r="BA50" s="163"/>
      <c r="BB50" s="161"/>
      <c r="BC50" s="162"/>
      <c r="BD50" s="162"/>
      <c r="BE50" s="160"/>
      <c r="BF50" s="161"/>
      <c r="BG50" s="162"/>
      <c r="BH50" s="163"/>
      <c r="BI50" s="161"/>
      <c r="BJ50" s="161"/>
      <c r="BK50" s="163"/>
      <c r="BL50" s="161"/>
      <c r="BM50" s="161"/>
      <c r="BN50" s="163"/>
      <c r="BO50" s="161"/>
      <c r="BP50" s="161"/>
      <c r="BQ50" s="163"/>
      <c r="BR50" s="161"/>
      <c r="BS50" s="163"/>
      <c r="BT50" s="161"/>
      <c r="BU50" s="162"/>
      <c r="BV50" s="162"/>
      <c r="BW50" s="160"/>
      <c r="BX50" s="161"/>
      <c r="BY50" s="162"/>
      <c r="BZ50" s="163"/>
      <c r="CA50" s="161"/>
      <c r="CB50" s="161"/>
      <c r="CC50" s="163"/>
      <c r="CD50" s="161"/>
      <c r="CE50" s="161"/>
      <c r="CF50" s="163"/>
      <c r="CG50" s="161"/>
      <c r="CH50" s="161"/>
      <c r="CI50" s="163"/>
      <c r="CJ50" s="161"/>
      <c r="CK50" s="163"/>
      <c r="CL50" s="161"/>
      <c r="CM50" s="162"/>
      <c r="CN50" s="162"/>
      <c r="CO50" s="160">
        <v>1</v>
      </c>
      <c r="CP50" s="162">
        <v>1</v>
      </c>
      <c r="CQ50" s="162">
        <v>3</v>
      </c>
      <c r="CR50" s="163">
        <v>2</v>
      </c>
      <c r="CS50" s="161">
        <v>1</v>
      </c>
      <c r="CT50" s="173">
        <v>1</v>
      </c>
      <c r="CU50" s="161"/>
      <c r="CV50" s="161"/>
      <c r="CW50" s="161">
        <v>1</v>
      </c>
      <c r="CX50" s="163"/>
      <c r="CY50" s="161"/>
      <c r="CZ50" s="161"/>
      <c r="DA50" s="163"/>
      <c r="DB50" s="161"/>
      <c r="DC50" s="163"/>
      <c r="DD50" s="161"/>
      <c r="DE50" s="162"/>
      <c r="DF50" s="162"/>
      <c r="DG50" s="160">
        <v>3</v>
      </c>
      <c r="DH50" s="162"/>
      <c r="DI50" s="162">
        <v>2</v>
      </c>
      <c r="DJ50" s="163">
        <v>2</v>
      </c>
      <c r="DK50" s="161">
        <v>1</v>
      </c>
      <c r="DL50" s="173">
        <v>1</v>
      </c>
      <c r="DM50" s="163"/>
      <c r="DN50" s="161"/>
      <c r="DO50" s="161"/>
      <c r="DP50" s="163"/>
      <c r="DQ50" s="161"/>
      <c r="DR50" s="161"/>
      <c r="DS50" s="161"/>
      <c r="DT50" s="162"/>
      <c r="DU50" s="163"/>
      <c r="DV50" s="161"/>
      <c r="DW50" s="161"/>
      <c r="DX50" s="504">
        <v>1</v>
      </c>
      <c r="DY50" s="162"/>
      <c r="DZ50" s="161"/>
      <c r="EA50" s="162">
        <v>1</v>
      </c>
      <c r="EB50" s="166">
        <v>1</v>
      </c>
      <c r="EC50" s="167"/>
      <c r="ED50" s="167"/>
      <c r="EE50" s="167"/>
      <c r="EF50" s="167"/>
      <c r="EG50" s="167"/>
      <c r="EH50" s="167"/>
      <c r="EI50" s="167"/>
      <c r="EJ50" s="166"/>
      <c r="EK50" s="168"/>
      <c r="EL50" s="167"/>
      <c r="EM50" s="166"/>
      <c r="EN50" s="167"/>
      <c r="EO50" s="161"/>
      <c r="EP50" s="161"/>
      <c r="EQ50" s="174">
        <f>SUM(C50+U50+AM50+BE50+BW50+CO50+DG50+DY50)</f>
        <v>4</v>
      </c>
      <c r="ER50" s="171">
        <f>SUM(D50+V50+AN50+BF50+BX50+CP50+DH50+DZ50)</f>
        <v>1</v>
      </c>
      <c r="ES50" s="171">
        <f>SUM(E50+W50+AO50+BG50+BY50+CQ50+DI50+EA50)</f>
        <v>6</v>
      </c>
      <c r="ET50" s="171">
        <f>SUM(F50+X50+AP50+BH50+BZ50+CR50+DJ50+EB50)</f>
        <v>5</v>
      </c>
      <c r="EU50" s="171">
        <f>SUM(G50+Y50+AQ50+BI50+CA50+CS50+DK50+EC50)</f>
        <v>2</v>
      </c>
      <c r="EV50" s="174">
        <f>SUM(H50+Z50+AR50+BJ50+CB50+CT50+DL50+ED50)</f>
        <v>2</v>
      </c>
      <c r="EW50" s="174"/>
      <c r="EX50" s="174"/>
      <c r="EY50" s="174">
        <f>SUM(K50+AC50+AU50+BM50+CE50+CW50+DO50+EG50)</f>
        <v>1</v>
      </c>
      <c r="EZ50" s="175"/>
      <c r="FA50" s="174"/>
      <c r="FB50" s="174"/>
      <c r="FC50" s="174"/>
      <c r="FD50" s="174"/>
      <c r="FE50" s="174"/>
      <c r="FF50" s="391"/>
      <c r="FG50" s="391"/>
      <c r="FH50" s="391">
        <f t="shared" si="0"/>
        <v>1</v>
      </c>
    </row>
    <row r="51" spans="1:164" ht="15.75" thickBot="1" x14ac:dyDescent="0.3">
      <c r="A51" s="469"/>
      <c r="B51" s="171" t="s">
        <v>29</v>
      </c>
      <c r="C51" s="172"/>
      <c r="D51" s="161"/>
      <c r="E51" s="162"/>
      <c r="F51" s="190"/>
      <c r="G51" s="161"/>
      <c r="H51" s="173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0"/>
      <c r="V51" s="161"/>
      <c r="W51" s="162"/>
      <c r="X51" s="161"/>
      <c r="Y51" s="161"/>
      <c r="Z51" s="161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0"/>
      <c r="AN51" s="161"/>
      <c r="AO51" s="162"/>
      <c r="AP51" s="163"/>
      <c r="AQ51" s="161"/>
      <c r="AR51" s="161"/>
      <c r="AS51" s="163"/>
      <c r="AT51" s="161"/>
      <c r="AU51" s="161"/>
      <c r="AV51" s="163"/>
      <c r="AW51" s="161"/>
      <c r="AX51" s="161"/>
      <c r="AY51" s="161"/>
      <c r="AZ51" s="161"/>
      <c r="BA51" s="163"/>
      <c r="BB51" s="161"/>
      <c r="BC51" s="162"/>
      <c r="BD51" s="162"/>
      <c r="BE51" s="160"/>
      <c r="BF51" s="161"/>
      <c r="BG51" s="162"/>
      <c r="BH51" s="163"/>
      <c r="BI51" s="161"/>
      <c r="BJ51" s="161"/>
      <c r="BK51" s="163"/>
      <c r="BL51" s="161"/>
      <c r="BM51" s="161"/>
      <c r="BN51" s="163"/>
      <c r="BO51" s="161"/>
      <c r="BP51" s="161"/>
      <c r="BQ51" s="163"/>
      <c r="BR51" s="161"/>
      <c r="BS51" s="163"/>
      <c r="BT51" s="161"/>
      <c r="BU51" s="162"/>
      <c r="BV51" s="162"/>
      <c r="BW51" s="160"/>
      <c r="BX51" s="161"/>
      <c r="BY51" s="162"/>
      <c r="BZ51" s="163"/>
      <c r="CA51" s="161"/>
      <c r="CB51" s="161"/>
      <c r="CC51" s="163"/>
      <c r="CD51" s="161"/>
      <c r="CE51" s="161"/>
      <c r="CF51" s="163"/>
      <c r="CG51" s="161"/>
      <c r="CH51" s="161"/>
      <c r="CI51" s="163"/>
      <c r="CJ51" s="161"/>
      <c r="CK51" s="163"/>
      <c r="CL51" s="161"/>
      <c r="CM51" s="162"/>
      <c r="CN51" s="162"/>
      <c r="CO51" s="160"/>
      <c r="CP51" s="162">
        <v>1</v>
      </c>
      <c r="CQ51" s="162"/>
      <c r="CR51" s="163"/>
      <c r="CS51" s="161"/>
      <c r="CT51" s="173"/>
      <c r="CU51" s="161"/>
      <c r="CV51" s="161"/>
      <c r="CW51" s="161"/>
      <c r="CX51" s="163"/>
      <c r="CY51" s="161"/>
      <c r="CZ51" s="161"/>
      <c r="DA51" s="163"/>
      <c r="DB51" s="161"/>
      <c r="DC51" s="163"/>
      <c r="DD51" s="161"/>
      <c r="DE51" s="162"/>
      <c r="DF51" s="162"/>
      <c r="DG51" s="160"/>
      <c r="DH51" s="162"/>
      <c r="DI51" s="162"/>
      <c r="DJ51" s="163"/>
      <c r="DK51" s="161"/>
      <c r="DL51" s="173"/>
      <c r="DM51" s="163"/>
      <c r="DN51" s="161"/>
      <c r="DO51" s="161"/>
      <c r="DP51" s="163"/>
      <c r="DQ51" s="161"/>
      <c r="DR51" s="161"/>
      <c r="DS51" s="161"/>
      <c r="DT51" s="162"/>
      <c r="DU51" s="163"/>
      <c r="DV51" s="161"/>
      <c r="DW51" s="161"/>
      <c r="DX51" s="504"/>
      <c r="DY51" s="162"/>
      <c r="DZ51" s="161"/>
      <c r="EA51" s="162"/>
      <c r="EB51" s="166"/>
      <c r="EC51" s="167"/>
      <c r="ED51" s="167"/>
      <c r="EE51" s="167"/>
      <c r="EF51" s="167"/>
      <c r="EG51" s="167"/>
      <c r="EH51" s="167"/>
      <c r="EI51" s="167"/>
      <c r="EJ51" s="166"/>
      <c r="EK51" s="168"/>
      <c r="EL51" s="167"/>
      <c r="EM51" s="166"/>
      <c r="EN51" s="167"/>
      <c r="EO51" s="161"/>
      <c r="EP51" s="161"/>
      <c r="EQ51" s="174"/>
      <c r="ER51" s="171">
        <f>SUM(D51+V51+AN51+BF51+BX51+CP51+DH51+DZ51)</f>
        <v>1</v>
      </c>
      <c r="ES51" s="171"/>
      <c r="ET51" s="171"/>
      <c r="EU51" s="171"/>
      <c r="EV51" s="174"/>
      <c r="EW51" s="174"/>
      <c r="EX51" s="174"/>
      <c r="EY51" s="174"/>
      <c r="EZ51" s="175"/>
      <c r="FA51" s="174"/>
      <c r="FB51" s="174"/>
      <c r="FC51" s="174"/>
      <c r="FD51" s="174"/>
      <c r="FE51" s="174"/>
      <c r="FF51" s="391"/>
      <c r="FG51" s="391"/>
      <c r="FH51" s="391">
        <f t="shared" si="0"/>
        <v>0</v>
      </c>
    </row>
    <row r="52" spans="1:164" ht="15.75" thickBot="1" x14ac:dyDescent="0.3">
      <c r="A52" s="469"/>
      <c r="B52" s="178" t="s">
        <v>30</v>
      </c>
      <c r="C52" s="179"/>
      <c r="D52" s="180"/>
      <c r="E52" s="180"/>
      <c r="F52" s="180"/>
      <c r="G52" s="181"/>
      <c r="H52" s="182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79"/>
      <c r="V52" s="180"/>
      <c r="W52" s="180"/>
      <c r="X52" s="181"/>
      <c r="Y52" s="181"/>
      <c r="Z52" s="181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79"/>
      <c r="AN52" s="180"/>
      <c r="AO52" s="180"/>
      <c r="AP52" s="180"/>
      <c r="AQ52" s="181"/>
      <c r="AR52" s="181"/>
      <c r="AS52" s="184"/>
      <c r="AT52" s="181"/>
      <c r="AU52" s="181"/>
      <c r="AV52" s="184"/>
      <c r="AW52" s="181"/>
      <c r="AX52" s="181"/>
      <c r="AY52" s="181"/>
      <c r="AZ52" s="181"/>
      <c r="BA52" s="184"/>
      <c r="BB52" s="181"/>
      <c r="BC52" s="183"/>
      <c r="BD52" s="183"/>
      <c r="BE52" s="179"/>
      <c r="BF52" s="181"/>
      <c r="BG52" s="181"/>
      <c r="BH52" s="180"/>
      <c r="BI52" s="181"/>
      <c r="BJ52" s="181"/>
      <c r="BK52" s="184"/>
      <c r="BL52" s="181"/>
      <c r="BM52" s="181"/>
      <c r="BN52" s="184"/>
      <c r="BO52" s="181"/>
      <c r="BP52" s="181"/>
      <c r="BQ52" s="184"/>
      <c r="BR52" s="181"/>
      <c r="BS52" s="184"/>
      <c r="BT52" s="181"/>
      <c r="BU52" s="183"/>
      <c r="BV52" s="183"/>
      <c r="BW52" s="179"/>
      <c r="BX52" s="181"/>
      <c r="BY52" s="181"/>
      <c r="BZ52" s="180"/>
      <c r="CA52" s="181"/>
      <c r="CB52" s="181">
        <v>2</v>
      </c>
      <c r="CC52" s="184">
        <v>2</v>
      </c>
      <c r="CD52" s="181">
        <v>1</v>
      </c>
      <c r="CE52" s="181">
        <v>1</v>
      </c>
      <c r="CF52" s="184"/>
      <c r="CG52" s="181"/>
      <c r="CH52" s="181"/>
      <c r="CI52" s="184"/>
      <c r="CJ52" s="181"/>
      <c r="CK52" s="184"/>
      <c r="CL52" s="181"/>
      <c r="CM52" s="183"/>
      <c r="CN52" s="183"/>
      <c r="CO52" s="179"/>
      <c r="CP52" s="181"/>
      <c r="CQ52" s="181"/>
      <c r="CR52" s="180"/>
      <c r="CS52" s="181"/>
      <c r="CT52" s="182"/>
      <c r="CU52" s="181"/>
      <c r="CV52" s="181"/>
      <c r="CW52" s="181"/>
      <c r="CX52" s="184"/>
      <c r="CY52" s="181"/>
      <c r="CZ52" s="181"/>
      <c r="DA52" s="184"/>
      <c r="DB52" s="181"/>
      <c r="DC52" s="184"/>
      <c r="DD52" s="181"/>
      <c r="DE52" s="183"/>
      <c r="DF52" s="183"/>
      <c r="DG52" s="179"/>
      <c r="DH52" s="181"/>
      <c r="DI52" s="181">
        <v>1</v>
      </c>
      <c r="DJ52" s="180">
        <v>1</v>
      </c>
      <c r="DK52" s="181"/>
      <c r="DL52" s="182"/>
      <c r="DM52" s="184"/>
      <c r="DN52" s="181"/>
      <c r="DO52" s="181"/>
      <c r="DP52" s="184"/>
      <c r="DQ52" s="181"/>
      <c r="DR52" s="181"/>
      <c r="DS52" s="181"/>
      <c r="DT52" s="183"/>
      <c r="DU52" s="184"/>
      <c r="DV52" s="181"/>
      <c r="DW52" s="181"/>
      <c r="DX52" s="505"/>
      <c r="DY52" s="183"/>
      <c r="DZ52" s="181"/>
      <c r="EA52" s="181"/>
      <c r="EB52" s="184"/>
      <c r="EC52" s="181"/>
      <c r="ED52" s="181"/>
      <c r="EE52" s="181"/>
      <c r="EF52" s="181"/>
      <c r="EG52" s="181"/>
      <c r="EH52" s="181"/>
      <c r="EI52" s="181"/>
      <c r="EJ52" s="184"/>
      <c r="EK52" s="180">
        <v>1</v>
      </c>
      <c r="EL52" s="181">
        <v>1</v>
      </c>
      <c r="EM52" s="184">
        <v>1</v>
      </c>
      <c r="EN52" s="181">
        <v>1</v>
      </c>
      <c r="EO52" s="181"/>
      <c r="EP52" s="181"/>
      <c r="EQ52" s="185"/>
      <c r="ER52" s="185"/>
      <c r="ES52" s="185">
        <f>SUM(E52+W52+AO52+BG52+BY52+CQ52+DI52+EA52)</f>
        <v>1</v>
      </c>
      <c r="ET52" s="185">
        <f>SUM(F52+X52+AP52+BH52+BZ52+CR52+DJ52+EB52)</f>
        <v>1</v>
      </c>
      <c r="EU52" s="185"/>
      <c r="EV52" s="185">
        <f>SUM(H52+Z52+AR52+BJ52+CB52+CT52+DL52+ED52)</f>
        <v>2</v>
      </c>
      <c r="EW52" s="185">
        <f>SUM(I52+AA52+AS52+BK52+CC52+CU52+DM52+EE52)</f>
        <v>2</v>
      </c>
      <c r="EX52" s="185">
        <f>SUM(J52+AB52+AT52+BL52+CD52+CV52+DN52+EF52)</f>
        <v>1</v>
      </c>
      <c r="EY52" s="185">
        <f>SUM(K52+AC52+AU52+BM52+CE52+CW52+DO52+EG52)</f>
        <v>1</v>
      </c>
      <c r="EZ52" s="187"/>
      <c r="FA52" s="174"/>
      <c r="FB52" s="174"/>
      <c r="FC52" s="174">
        <f>SUM(O52+AG52+AY52+BQ52+CI52+DA52+DS52+EK52)</f>
        <v>1</v>
      </c>
      <c r="FD52" s="174">
        <f>SUM(P52+AH52+AZ52+BR52+CJ52+DB52+DT52+EL52)</f>
        <v>1</v>
      </c>
      <c r="FE52" s="174">
        <f>SUM(Q52+AI52+BA52+BS52+CK52+DC52+DU52+EM52)</f>
        <v>1</v>
      </c>
      <c r="FF52" s="392">
        <f>SUM(R52+AJ52+BB52+BT52+CL52+DD52+DV52+EN52)</f>
        <v>1</v>
      </c>
      <c r="FG52" s="392">
        <f>SUM(S52+AK52+BC52+BU52+CM52+DE52+DW52+EO52)</f>
        <v>0</v>
      </c>
      <c r="FH52" s="392">
        <f t="shared" si="0"/>
        <v>0</v>
      </c>
    </row>
    <row r="53" spans="1:164" x14ac:dyDescent="0.25">
      <c r="A53" s="476" t="s">
        <v>107</v>
      </c>
      <c r="B53" s="171" t="s">
        <v>31</v>
      </c>
      <c r="C53" s="153"/>
      <c r="D53" s="154"/>
      <c r="E53" s="155"/>
      <c r="F53" s="188"/>
      <c r="G53" s="154"/>
      <c r="H53" s="158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0"/>
      <c r="V53" s="161"/>
      <c r="W53" s="162"/>
      <c r="X53" s="161"/>
      <c r="Y53" s="161"/>
      <c r="Z53" s="161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62"/>
      <c r="AL53" s="162"/>
      <c r="AM53" s="164"/>
      <c r="AN53" s="154"/>
      <c r="AO53" s="155"/>
      <c r="AP53" s="165"/>
      <c r="AQ53" s="154"/>
      <c r="AR53" s="154"/>
      <c r="AS53" s="163"/>
      <c r="AT53" s="161"/>
      <c r="AU53" s="161"/>
      <c r="AV53" s="163"/>
      <c r="AW53" s="161"/>
      <c r="AX53" s="161"/>
      <c r="AY53" s="161"/>
      <c r="AZ53" s="161"/>
      <c r="BA53" s="163"/>
      <c r="BB53" s="161"/>
      <c r="BC53" s="162"/>
      <c r="BD53" s="162"/>
      <c r="BE53" s="164"/>
      <c r="BF53" s="154"/>
      <c r="BG53" s="155"/>
      <c r="BH53" s="165"/>
      <c r="BI53" s="154"/>
      <c r="BJ53" s="154"/>
      <c r="BK53" s="165"/>
      <c r="BL53" s="154"/>
      <c r="BM53" s="154"/>
      <c r="BN53" s="165"/>
      <c r="BO53" s="154"/>
      <c r="BP53" s="154"/>
      <c r="BQ53" s="165"/>
      <c r="BR53" s="154"/>
      <c r="BS53" s="163"/>
      <c r="BT53" s="161"/>
      <c r="BU53" s="162"/>
      <c r="BV53" s="162"/>
      <c r="BW53" s="160"/>
      <c r="BX53" s="161"/>
      <c r="BY53" s="162"/>
      <c r="BZ53" s="163"/>
      <c r="CA53" s="161"/>
      <c r="CB53" s="161"/>
      <c r="CC53" s="163"/>
      <c r="CD53" s="161"/>
      <c r="CE53" s="161"/>
      <c r="CF53" s="163"/>
      <c r="CG53" s="161"/>
      <c r="CH53" s="154"/>
      <c r="CI53" s="163"/>
      <c r="CJ53" s="161"/>
      <c r="CK53" s="163"/>
      <c r="CL53" s="161"/>
      <c r="CM53" s="162"/>
      <c r="CN53" s="162"/>
      <c r="CO53" s="160"/>
      <c r="CP53" s="162"/>
      <c r="CQ53" s="162"/>
      <c r="CR53" s="163"/>
      <c r="CS53" s="161"/>
      <c r="CT53" s="161"/>
      <c r="CU53" s="161"/>
      <c r="CV53" s="161"/>
      <c r="CW53" s="161"/>
      <c r="CX53" s="163"/>
      <c r="CY53" s="161"/>
      <c r="CZ53" s="154"/>
      <c r="DA53" s="163"/>
      <c r="DB53" s="161"/>
      <c r="DC53" s="163"/>
      <c r="DD53" s="161"/>
      <c r="DE53" s="162"/>
      <c r="DF53" s="162"/>
      <c r="DG53" s="164"/>
      <c r="DH53" s="155"/>
      <c r="DI53" s="155"/>
      <c r="DJ53" s="165"/>
      <c r="DK53" s="154"/>
      <c r="DL53" s="154"/>
      <c r="DM53" s="165"/>
      <c r="DN53" s="154"/>
      <c r="DO53" s="154"/>
      <c r="DP53" s="165"/>
      <c r="DQ53" s="154"/>
      <c r="DR53" s="154"/>
      <c r="DS53" s="154"/>
      <c r="DT53" s="155"/>
      <c r="DU53" s="165"/>
      <c r="DV53" s="154"/>
      <c r="DW53" s="161"/>
      <c r="DX53" s="504"/>
      <c r="DY53" s="155"/>
      <c r="DZ53" s="154"/>
      <c r="EA53" s="155"/>
      <c r="EB53" s="156"/>
      <c r="EC53" s="157"/>
      <c r="ED53" s="157"/>
      <c r="EE53" s="157"/>
      <c r="EF53" s="157"/>
      <c r="EG53" s="157"/>
      <c r="EH53" s="157"/>
      <c r="EI53" s="157"/>
      <c r="EJ53" s="189"/>
      <c r="EK53" s="156"/>
      <c r="EL53" s="157"/>
      <c r="EM53" s="189"/>
      <c r="EN53" s="157"/>
      <c r="EO53" s="161"/>
      <c r="EP53" s="161"/>
      <c r="EQ53" s="169"/>
      <c r="ER53" s="152"/>
      <c r="ES53" s="152"/>
      <c r="ET53" s="152"/>
      <c r="EU53" s="152"/>
      <c r="EV53" s="169"/>
      <c r="EW53" s="169"/>
      <c r="EX53" s="169"/>
      <c r="EY53" s="169"/>
      <c r="EZ53" s="170"/>
      <c r="FA53" s="169"/>
      <c r="FB53" s="169"/>
      <c r="FC53" s="192"/>
      <c r="FD53" s="192"/>
      <c r="FE53" s="192"/>
      <c r="FF53" s="390"/>
      <c r="FG53" s="390"/>
      <c r="FH53" s="391">
        <f t="shared" si="0"/>
        <v>0</v>
      </c>
    </row>
    <row r="54" spans="1:164" x14ac:dyDescent="0.25">
      <c r="A54" s="477"/>
      <c r="B54" s="171" t="s">
        <v>32</v>
      </c>
      <c r="C54" s="172"/>
      <c r="D54" s="161"/>
      <c r="E54" s="162"/>
      <c r="F54" s="190"/>
      <c r="G54" s="161"/>
      <c r="H54" s="173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0"/>
      <c r="V54" s="161"/>
      <c r="W54" s="162"/>
      <c r="X54" s="161"/>
      <c r="Y54" s="161"/>
      <c r="Z54" s="161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0"/>
      <c r="AN54" s="161"/>
      <c r="AO54" s="162"/>
      <c r="AP54" s="163"/>
      <c r="AQ54" s="161"/>
      <c r="AR54" s="161"/>
      <c r="AS54" s="163"/>
      <c r="AT54" s="161"/>
      <c r="AU54" s="161"/>
      <c r="AV54" s="163"/>
      <c r="AW54" s="161"/>
      <c r="AX54" s="161"/>
      <c r="AY54" s="161"/>
      <c r="AZ54" s="161"/>
      <c r="BA54" s="163"/>
      <c r="BB54" s="161"/>
      <c r="BC54" s="162"/>
      <c r="BD54" s="162"/>
      <c r="BE54" s="160"/>
      <c r="BF54" s="161"/>
      <c r="BG54" s="162"/>
      <c r="BH54" s="163"/>
      <c r="BI54" s="161"/>
      <c r="BJ54" s="161"/>
      <c r="BK54" s="163"/>
      <c r="BL54" s="161"/>
      <c r="BM54" s="161"/>
      <c r="BN54" s="163"/>
      <c r="BO54" s="161"/>
      <c r="BP54" s="161"/>
      <c r="BQ54" s="163"/>
      <c r="BR54" s="161"/>
      <c r="BS54" s="163"/>
      <c r="BT54" s="161"/>
      <c r="BU54" s="162"/>
      <c r="BV54" s="162"/>
      <c r="BW54" s="160"/>
      <c r="BX54" s="161"/>
      <c r="BY54" s="162"/>
      <c r="BZ54" s="163"/>
      <c r="CA54" s="161"/>
      <c r="CB54" s="161"/>
      <c r="CC54" s="163"/>
      <c r="CD54" s="161"/>
      <c r="CE54" s="161"/>
      <c r="CF54" s="163"/>
      <c r="CG54" s="161"/>
      <c r="CH54" s="161"/>
      <c r="CI54" s="163"/>
      <c r="CJ54" s="161"/>
      <c r="CK54" s="163"/>
      <c r="CL54" s="161"/>
      <c r="CM54" s="162"/>
      <c r="CN54" s="162"/>
      <c r="CO54" s="160"/>
      <c r="CP54" s="162"/>
      <c r="CQ54" s="162"/>
      <c r="CR54" s="163"/>
      <c r="CS54" s="161"/>
      <c r="CT54" s="161"/>
      <c r="CU54" s="161"/>
      <c r="CV54" s="161"/>
      <c r="CW54" s="161"/>
      <c r="CX54" s="163"/>
      <c r="CY54" s="161"/>
      <c r="CZ54" s="161"/>
      <c r="DA54" s="163"/>
      <c r="DB54" s="161"/>
      <c r="DC54" s="163"/>
      <c r="DD54" s="161"/>
      <c r="DE54" s="162"/>
      <c r="DF54" s="162"/>
      <c r="DG54" s="160"/>
      <c r="DH54" s="162"/>
      <c r="DI54" s="162"/>
      <c r="DJ54" s="163"/>
      <c r="DK54" s="161"/>
      <c r="DL54" s="161"/>
      <c r="DM54" s="163"/>
      <c r="DN54" s="161"/>
      <c r="DO54" s="161"/>
      <c r="DP54" s="163"/>
      <c r="DQ54" s="161"/>
      <c r="DR54" s="161"/>
      <c r="DS54" s="161"/>
      <c r="DT54" s="162"/>
      <c r="DU54" s="163"/>
      <c r="DV54" s="161"/>
      <c r="DW54" s="161"/>
      <c r="DX54" s="504"/>
      <c r="DY54" s="162"/>
      <c r="DZ54" s="161"/>
      <c r="EA54" s="162"/>
      <c r="EB54" s="166"/>
      <c r="EC54" s="167"/>
      <c r="ED54" s="167"/>
      <c r="EE54" s="167"/>
      <c r="EF54" s="167"/>
      <c r="EG54" s="167"/>
      <c r="EH54" s="167"/>
      <c r="EI54" s="167"/>
      <c r="EJ54" s="166"/>
      <c r="EK54" s="168"/>
      <c r="EL54" s="167"/>
      <c r="EM54" s="166"/>
      <c r="EN54" s="167"/>
      <c r="EO54" s="161"/>
      <c r="EP54" s="161"/>
      <c r="EQ54" s="174"/>
      <c r="ER54" s="171"/>
      <c r="ES54" s="171"/>
      <c r="ET54" s="171"/>
      <c r="EU54" s="171"/>
      <c r="EV54" s="174"/>
      <c r="EW54" s="174"/>
      <c r="EX54" s="174"/>
      <c r="EY54" s="174"/>
      <c r="EZ54" s="175"/>
      <c r="FA54" s="174"/>
      <c r="FB54" s="174"/>
      <c r="FC54" s="176"/>
      <c r="FD54" s="176"/>
      <c r="FE54" s="176"/>
      <c r="FF54" s="391"/>
      <c r="FG54" s="391"/>
      <c r="FH54" s="391">
        <f t="shared" si="0"/>
        <v>0</v>
      </c>
    </row>
    <row r="55" spans="1:164" x14ac:dyDescent="0.25">
      <c r="A55" s="477"/>
      <c r="B55" s="171" t="s">
        <v>33</v>
      </c>
      <c r="C55" s="172"/>
      <c r="D55" s="161"/>
      <c r="E55" s="162"/>
      <c r="F55" s="190"/>
      <c r="G55" s="161"/>
      <c r="H55" s="173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0"/>
      <c r="V55" s="161"/>
      <c r="W55" s="162"/>
      <c r="X55" s="161"/>
      <c r="Y55" s="161"/>
      <c r="Z55" s="161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0"/>
      <c r="AN55" s="161"/>
      <c r="AO55" s="162"/>
      <c r="AP55" s="163"/>
      <c r="AQ55" s="161"/>
      <c r="AR55" s="161"/>
      <c r="AS55" s="163"/>
      <c r="AT55" s="161"/>
      <c r="AU55" s="161"/>
      <c r="AV55" s="163"/>
      <c r="AW55" s="161"/>
      <c r="AX55" s="161"/>
      <c r="AY55" s="161"/>
      <c r="AZ55" s="161"/>
      <c r="BA55" s="163"/>
      <c r="BB55" s="161"/>
      <c r="BC55" s="162"/>
      <c r="BD55" s="162"/>
      <c r="BE55" s="160"/>
      <c r="BF55" s="161"/>
      <c r="BG55" s="162"/>
      <c r="BH55" s="163"/>
      <c r="BI55" s="161"/>
      <c r="BJ55" s="161"/>
      <c r="BK55" s="163"/>
      <c r="BL55" s="161"/>
      <c r="BM55" s="161"/>
      <c r="BN55" s="163"/>
      <c r="BO55" s="161"/>
      <c r="BP55" s="161"/>
      <c r="BQ55" s="163"/>
      <c r="BR55" s="161"/>
      <c r="BS55" s="163"/>
      <c r="BT55" s="161"/>
      <c r="BU55" s="162"/>
      <c r="BV55" s="162"/>
      <c r="BW55" s="160"/>
      <c r="BX55" s="161"/>
      <c r="BY55" s="162"/>
      <c r="BZ55" s="163"/>
      <c r="CA55" s="161"/>
      <c r="CB55" s="161"/>
      <c r="CC55" s="163"/>
      <c r="CD55" s="161"/>
      <c r="CE55" s="161"/>
      <c r="CF55" s="163"/>
      <c r="CG55" s="161"/>
      <c r="CH55" s="161"/>
      <c r="CI55" s="163"/>
      <c r="CJ55" s="161"/>
      <c r="CK55" s="163"/>
      <c r="CL55" s="161"/>
      <c r="CM55" s="162"/>
      <c r="CN55" s="162"/>
      <c r="CO55" s="160"/>
      <c r="CP55" s="162"/>
      <c r="CQ55" s="162"/>
      <c r="CR55" s="163"/>
      <c r="CS55" s="161"/>
      <c r="CT55" s="161"/>
      <c r="CU55" s="161"/>
      <c r="CV55" s="161"/>
      <c r="CW55" s="161"/>
      <c r="CX55" s="163"/>
      <c r="CY55" s="161"/>
      <c r="CZ55" s="161"/>
      <c r="DA55" s="163"/>
      <c r="DB55" s="161"/>
      <c r="DC55" s="163"/>
      <c r="DD55" s="161"/>
      <c r="DE55" s="162"/>
      <c r="DF55" s="162"/>
      <c r="DG55" s="160"/>
      <c r="DH55" s="162"/>
      <c r="DI55" s="162"/>
      <c r="DJ55" s="163"/>
      <c r="DK55" s="161"/>
      <c r="DL55" s="161"/>
      <c r="DM55" s="163"/>
      <c r="DN55" s="161"/>
      <c r="DO55" s="161"/>
      <c r="DP55" s="163"/>
      <c r="DQ55" s="161"/>
      <c r="DR55" s="161"/>
      <c r="DS55" s="161"/>
      <c r="DT55" s="162"/>
      <c r="DU55" s="163"/>
      <c r="DV55" s="161"/>
      <c r="DW55" s="161"/>
      <c r="DX55" s="504"/>
      <c r="DY55" s="162"/>
      <c r="DZ55" s="161"/>
      <c r="EA55" s="161"/>
      <c r="EB55" s="166"/>
      <c r="EC55" s="167"/>
      <c r="ED55" s="167"/>
      <c r="EE55" s="167"/>
      <c r="EF55" s="167"/>
      <c r="EG55" s="167"/>
      <c r="EH55" s="167"/>
      <c r="EI55" s="167"/>
      <c r="EJ55" s="166"/>
      <c r="EK55" s="168"/>
      <c r="EL55" s="167"/>
      <c r="EM55" s="166"/>
      <c r="EN55" s="167"/>
      <c r="EO55" s="161"/>
      <c r="EP55" s="161"/>
      <c r="EQ55" s="174"/>
      <c r="ER55" s="171"/>
      <c r="ES55" s="171"/>
      <c r="ET55" s="171"/>
      <c r="EU55" s="171"/>
      <c r="EV55" s="174"/>
      <c r="EW55" s="174"/>
      <c r="EX55" s="174"/>
      <c r="EY55" s="174"/>
      <c r="EZ55" s="175"/>
      <c r="FA55" s="174"/>
      <c r="FB55" s="174"/>
      <c r="FC55" s="176"/>
      <c r="FD55" s="176"/>
      <c r="FE55" s="176"/>
      <c r="FF55" s="391"/>
      <c r="FG55" s="391"/>
      <c r="FH55" s="391">
        <f t="shared" si="0"/>
        <v>0</v>
      </c>
    </row>
    <row r="56" spans="1:164" x14ac:dyDescent="0.25">
      <c r="A56" s="477"/>
      <c r="B56" s="171" t="s">
        <v>105</v>
      </c>
      <c r="C56" s="172"/>
      <c r="D56" s="161"/>
      <c r="E56" s="162"/>
      <c r="F56" s="190"/>
      <c r="G56" s="161"/>
      <c r="H56" s="173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0"/>
      <c r="V56" s="161"/>
      <c r="W56" s="162"/>
      <c r="X56" s="161"/>
      <c r="Y56" s="161"/>
      <c r="Z56" s="161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0"/>
      <c r="AN56" s="161"/>
      <c r="AO56" s="162"/>
      <c r="AP56" s="163"/>
      <c r="AQ56" s="161"/>
      <c r="AR56" s="161"/>
      <c r="AS56" s="163"/>
      <c r="AT56" s="161"/>
      <c r="AU56" s="161"/>
      <c r="AV56" s="163"/>
      <c r="AW56" s="161"/>
      <c r="AX56" s="161"/>
      <c r="AY56" s="161"/>
      <c r="AZ56" s="161"/>
      <c r="BA56" s="163"/>
      <c r="BB56" s="161"/>
      <c r="BC56" s="162"/>
      <c r="BD56" s="162"/>
      <c r="BE56" s="160"/>
      <c r="BF56" s="161"/>
      <c r="BG56" s="162"/>
      <c r="BH56" s="163"/>
      <c r="BI56" s="161"/>
      <c r="BJ56" s="161"/>
      <c r="BK56" s="163"/>
      <c r="BL56" s="161"/>
      <c r="BM56" s="161"/>
      <c r="BN56" s="163"/>
      <c r="BO56" s="161"/>
      <c r="BP56" s="161"/>
      <c r="BQ56" s="163"/>
      <c r="BR56" s="161"/>
      <c r="BS56" s="163"/>
      <c r="BT56" s="161"/>
      <c r="BU56" s="162"/>
      <c r="BV56" s="162"/>
      <c r="BW56" s="160"/>
      <c r="BX56" s="161">
        <v>1</v>
      </c>
      <c r="BY56" s="162"/>
      <c r="BZ56" s="163"/>
      <c r="CA56" s="161"/>
      <c r="CB56" s="161"/>
      <c r="CC56" s="163"/>
      <c r="CD56" s="161"/>
      <c r="CE56" s="161"/>
      <c r="CF56" s="163"/>
      <c r="CG56" s="161"/>
      <c r="CH56" s="161"/>
      <c r="CI56" s="163"/>
      <c r="CJ56" s="161"/>
      <c r="CK56" s="163"/>
      <c r="CL56" s="161"/>
      <c r="CM56" s="162"/>
      <c r="CN56" s="162"/>
      <c r="CO56" s="160"/>
      <c r="CP56" s="162"/>
      <c r="CQ56" s="162"/>
      <c r="CR56" s="163"/>
      <c r="CS56" s="161"/>
      <c r="CT56" s="161"/>
      <c r="CU56" s="161"/>
      <c r="CV56" s="161"/>
      <c r="CW56" s="161"/>
      <c r="CX56" s="163"/>
      <c r="CY56" s="161"/>
      <c r="CZ56" s="161"/>
      <c r="DA56" s="163"/>
      <c r="DB56" s="161"/>
      <c r="DC56" s="163"/>
      <c r="DD56" s="161"/>
      <c r="DE56" s="162"/>
      <c r="DF56" s="162"/>
      <c r="DG56" s="160"/>
      <c r="DH56" s="162"/>
      <c r="DI56" s="162"/>
      <c r="DJ56" s="163"/>
      <c r="DK56" s="161"/>
      <c r="DL56" s="161"/>
      <c r="DM56" s="163"/>
      <c r="DN56" s="161"/>
      <c r="DO56" s="161"/>
      <c r="DP56" s="163"/>
      <c r="DQ56" s="161"/>
      <c r="DR56" s="161"/>
      <c r="DS56" s="161"/>
      <c r="DT56" s="162"/>
      <c r="DU56" s="163"/>
      <c r="DV56" s="161"/>
      <c r="DW56" s="161"/>
      <c r="DX56" s="504"/>
      <c r="DY56" s="162"/>
      <c r="DZ56" s="161"/>
      <c r="EA56" s="162"/>
      <c r="EB56" s="166"/>
      <c r="EC56" s="167"/>
      <c r="ED56" s="167"/>
      <c r="EE56" s="167"/>
      <c r="EF56" s="167"/>
      <c r="EG56" s="167"/>
      <c r="EH56" s="167"/>
      <c r="EI56" s="167"/>
      <c r="EJ56" s="166"/>
      <c r="EK56" s="168"/>
      <c r="EL56" s="167"/>
      <c r="EM56" s="166"/>
      <c r="EN56" s="167"/>
      <c r="EO56" s="161"/>
      <c r="EP56" s="161"/>
      <c r="EQ56" s="174"/>
      <c r="ER56" s="171">
        <f>SUM(D56+V56+AN56+BF56+BX56+CP56+DH56+DZ56)</f>
        <v>1</v>
      </c>
      <c r="ES56" s="171"/>
      <c r="ET56" s="171"/>
      <c r="EU56" s="171"/>
      <c r="EV56" s="174"/>
      <c r="EW56" s="174"/>
      <c r="EX56" s="174"/>
      <c r="EY56" s="174"/>
      <c r="EZ56" s="175"/>
      <c r="FA56" s="174"/>
      <c r="FB56" s="174"/>
      <c r="FC56" s="176"/>
      <c r="FD56" s="176"/>
      <c r="FE56" s="176"/>
      <c r="FF56" s="391"/>
      <c r="FG56" s="391"/>
      <c r="FH56" s="391">
        <f t="shared" si="0"/>
        <v>0</v>
      </c>
    </row>
    <row r="57" spans="1:164" ht="15.75" thickBot="1" x14ac:dyDescent="0.3">
      <c r="A57" s="478"/>
      <c r="B57" s="178" t="s">
        <v>106</v>
      </c>
      <c r="C57" s="179"/>
      <c r="D57" s="180"/>
      <c r="E57" s="180"/>
      <c r="F57" s="180"/>
      <c r="G57" s="181"/>
      <c r="H57" s="182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79"/>
      <c r="V57" s="180"/>
      <c r="W57" s="180"/>
      <c r="X57" s="181"/>
      <c r="Y57" s="181"/>
      <c r="Z57" s="181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79"/>
      <c r="AN57" s="180"/>
      <c r="AO57" s="180"/>
      <c r="AP57" s="180"/>
      <c r="AQ57" s="181"/>
      <c r="AR57" s="181"/>
      <c r="AS57" s="184"/>
      <c r="AT57" s="181"/>
      <c r="AU57" s="181"/>
      <c r="AV57" s="184"/>
      <c r="AW57" s="181"/>
      <c r="AX57" s="181"/>
      <c r="AY57" s="181"/>
      <c r="AZ57" s="181"/>
      <c r="BA57" s="184"/>
      <c r="BB57" s="181"/>
      <c r="BC57" s="183"/>
      <c r="BD57" s="183"/>
      <c r="BE57" s="179"/>
      <c r="BF57" s="181"/>
      <c r="BG57" s="181"/>
      <c r="BH57" s="180"/>
      <c r="BI57" s="181"/>
      <c r="BJ57" s="181"/>
      <c r="BK57" s="184"/>
      <c r="BL57" s="181"/>
      <c r="BM57" s="181"/>
      <c r="BN57" s="184"/>
      <c r="BO57" s="181"/>
      <c r="BP57" s="181"/>
      <c r="BQ57" s="184"/>
      <c r="BR57" s="181"/>
      <c r="BS57" s="184"/>
      <c r="BT57" s="181"/>
      <c r="BU57" s="183"/>
      <c r="BV57" s="183"/>
      <c r="BW57" s="179"/>
      <c r="BX57" s="181"/>
      <c r="BY57" s="181"/>
      <c r="BZ57" s="180"/>
      <c r="CA57" s="181"/>
      <c r="CB57" s="181"/>
      <c r="CC57" s="184"/>
      <c r="CD57" s="181"/>
      <c r="CE57" s="181"/>
      <c r="CF57" s="184"/>
      <c r="CG57" s="181"/>
      <c r="CH57" s="181"/>
      <c r="CI57" s="184"/>
      <c r="CJ57" s="181"/>
      <c r="CK57" s="184"/>
      <c r="CL57" s="181"/>
      <c r="CM57" s="183"/>
      <c r="CN57" s="183"/>
      <c r="CO57" s="179"/>
      <c r="CP57" s="181"/>
      <c r="CQ57" s="181"/>
      <c r="CR57" s="180"/>
      <c r="CS57" s="181"/>
      <c r="CT57" s="181"/>
      <c r="CU57" s="181"/>
      <c r="CV57" s="181"/>
      <c r="CW57" s="181"/>
      <c r="CX57" s="184"/>
      <c r="CY57" s="181"/>
      <c r="CZ57" s="181"/>
      <c r="DA57" s="184"/>
      <c r="DB57" s="181"/>
      <c r="DC57" s="184"/>
      <c r="DD57" s="181"/>
      <c r="DE57" s="183"/>
      <c r="DF57" s="183"/>
      <c r="DG57" s="179"/>
      <c r="DH57" s="181"/>
      <c r="DI57" s="181"/>
      <c r="DJ57" s="180"/>
      <c r="DK57" s="181"/>
      <c r="DL57" s="181"/>
      <c r="DM57" s="184"/>
      <c r="DN57" s="181"/>
      <c r="DO57" s="181"/>
      <c r="DP57" s="184"/>
      <c r="DQ57" s="181"/>
      <c r="DR57" s="181"/>
      <c r="DS57" s="181"/>
      <c r="DT57" s="183"/>
      <c r="DU57" s="184"/>
      <c r="DV57" s="181"/>
      <c r="DW57" s="181"/>
      <c r="DX57" s="505"/>
      <c r="DY57" s="183"/>
      <c r="DZ57" s="181"/>
      <c r="EA57" s="181"/>
      <c r="EB57" s="184"/>
      <c r="EC57" s="181"/>
      <c r="ED57" s="181"/>
      <c r="EE57" s="181"/>
      <c r="EF57" s="181"/>
      <c r="EG57" s="181"/>
      <c r="EH57" s="181"/>
      <c r="EI57" s="181"/>
      <c r="EJ57" s="184"/>
      <c r="EK57" s="180"/>
      <c r="EL57" s="181"/>
      <c r="EM57" s="184"/>
      <c r="EN57" s="181"/>
      <c r="EO57" s="181"/>
      <c r="EP57" s="181"/>
      <c r="EQ57" s="185"/>
      <c r="ER57" s="185"/>
      <c r="ES57" s="178"/>
      <c r="ET57" s="178"/>
      <c r="EU57" s="185"/>
      <c r="EV57" s="185"/>
      <c r="EW57" s="185"/>
      <c r="EX57" s="185"/>
      <c r="EY57" s="185"/>
      <c r="EZ57" s="187"/>
      <c r="FA57" s="185"/>
      <c r="FB57" s="185"/>
      <c r="FC57" s="193"/>
      <c r="FD57" s="193"/>
      <c r="FE57" s="193"/>
      <c r="FF57" s="392"/>
      <c r="FG57" s="392"/>
      <c r="FH57" s="392">
        <f t="shared" si="0"/>
        <v>0</v>
      </c>
    </row>
    <row r="58" spans="1:164" ht="15.75" thickBot="1" x14ac:dyDescent="0.3">
      <c r="A58" s="479" t="s">
        <v>34</v>
      </c>
      <c r="B58" s="171" t="s">
        <v>35</v>
      </c>
      <c r="C58" s="172">
        <v>1</v>
      </c>
      <c r="D58" s="161">
        <v>2</v>
      </c>
      <c r="E58" s="162">
        <v>1</v>
      </c>
      <c r="F58" s="190">
        <v>2</v>
      </c>
      <c r="G58" s="161">
        <v>2</v>
      </c>
      <c r="H58" s="173">
        <v>2</v>
      </c>
      <c r="I58" s="159">
        <v>1</v>
      </c>
      <c r="J58" s="159">
        <v>1</v>
      </c>
      <c r="K58" s="159">
        <v>1</v>
      </c>
      <c r="L58" s="159"/>
      <c r="M58" s="159"/>
      <c r="N58" s="159"/>
      <c r="O58" s="159"/>
      <c r="P58" s="159">
        <v>1</v>
      </c>
      <c r="Q58" s="159"/>
      <c r="R58" s="159">
        <v>1</v>
      </c>
      <c r="S58" s="159">
        <v>1</v>
      </c>
      <c r="T58" s="159">
        <v>1</v>
      </c>
      <c r="U58" s="153">
        <v>1</v>
      </c>
      <c r="V58" s="161"/>
      <c r="W58" s="162"/>
      <c r="X58" s="161"/>
      <c r="Y58" s="161"/>
      <c r="Z58" s="161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9"/>
      <c r="AL58" s="159"/>
      <c r="AM58" s="164"/>
      <c r="AN58" s="154"/>
      <c r="AO58" s="155"/>
      <c r="AP58" s="165"/>
      <c r="AQ58" s="154"/>
      <c r="AR58" s="154"/>
      <c r="AS58" s="163"/>
      <c r="AT58" s="161"/>
      <c r="AU58" s="161"/>
      <c r="AV58" s="163"/>
      <c r="AW58" s="161"/>
      <c r="AX58" s="161"/>
      <c r="AY58" s="161"/>
      <c r="AZ58" s="161"/>
      <c r="BA58" s="163"/>
      <c r="BB58" s="161"/>
      <c r="BC58" s="159"/>
      <c r="BD58" s="159"/>
      <c r="BE58" s="164"/>
      <c r="BF58" s="154"/>
      <c r="BG58" s="155"/>
      <c r="BH58" s="165"/>
      <c r="BI58" s="154"/>
      <c r="BJ58" s="154"/>
      <c r="BK58" s="165"/>
      <c r="BL58" s="154"/>
      <c r="BM58" s="154"/>
      <c r="BN58" s="165"/>
      <c r="BO58" s="154"/>
      <c r="BP58" s="154"/>
      <c r="BQ58" s="165"/>
      <c r="BR58" s="154"/>
      <c r="BS58" s="163"/>
      <c r="BT58" s="161"/>
      <c r="BU58" s="159"/>
      <c r="BV58" s="159"/>
      <c r="BW58" s="160"/>
      <c r="BX58" s="161"/>
      <c r="BY58" s="162"/>
      <c r="BZ58" s="163"/>
      <c r="CA58" s="161"/>
      <c r="CB58" s="161"/>
      <c r="CC58" s="163"/>
      <c r="CD58" s="161"/>
      <c r="CE58" s="161"/>
      <c r="CF58" s="163"/>
      <c r="CG58" s="161"/>
      <c r="CH58" s="154"/>
      <c r="CI58" s="163"/>
      <c r="CJ58" s="161"/>
      <c r="CK58" s="368">
        <v>1</v>
      </c>
      <c r="CL58" s="407"/>
      <c r="CM58" s="159"/>
      <c r="CN58" s="159"/>
      <c r="CO58" s="160"/>
      <c r="CP58" s="162">
        <v>1</v>
      </c>
      <c r="CQ58" s="162">
        <v>2</v>
      </c>
      <c r="CR58" s="163">
        <v>1</v>
      </c>
      <c r="CS58" s="161"/>
      <c r="CT58" s="161">
        <v>1</v>
      </c>
      <c r="CU58" s="161"/>
      <c r="CV58" s="161">
        <v>2</v>
      </c>
      <c r="CW58" s="161"/>
      <c r="CX58" s="163">
        <v>4</v>
      </c>
      <c r="CY58" s="161">
        <v>1</v>
      </c>
      <c r="CZ58" s="154">
        <v>4</v>
      </c>
      <c r="DA58" s="163">
        <v>1</v>
      </c>
      <c r="DB58" s="161">
        <v>5</v>
      </c>
      <c r="DC58" s="163">
        <v>4</v>
      </c>
      <c r="DD58" s="161">
        <v>6</v>
      </c>
      <c r="DE58" s="159">
        <v>6</v>
      </c>
      <c r="DF58" s="159">
        <v>8</v>
      </c>
      <c r="DG58" s="164">
        <v>1</v>
      </c>
      <c r="DH58" s="155"/>
      <c r="DI58" s="155"/>
      <c r="DJ58" s="165"/>
      <c r="DK58" s="154"/>
      <c r="DL58" s="154"/>
      <c r="DM58" s="165"/>
      <c r="DN58" s="154"/>
      <c r="DO58" s="154"/>
      <c r="DP58" s="165"/>
      <c r="DQ58" s="154">
        <v>1</v>
      </c>
      <c r="DR58" s="154">
        <v>1</v>
      </c>
      <c r="DS58" s="154">
        <v>1</v>
      </c>
      <c r="DT58" s="155">
        <v>1</v>
      </c>
      <c r="DU58" s="165">
        <v>1</v>
      </c>
      <c r="DV58" s="154">
        <v>2</v>
      </c>
      <c r="DW58" s="157">
        <v>1</v>
      </c>
      <c r="DX58" s="506">
        <v>1</v>
      </c>
      <c r="DY58" s="155"/>
      <c r="DZ58" s="154"/>
      <c r="EA58" s="155"/>
      <c r="EB58" s="156"/>
      <c r="EC58" s="157"/>
      <c r="ED58" s="157"/>
      <c r="EE58" s="157"/>
      <c r="EF58" s="157"/>
      <c r="EG58" s="157"/>
      <c r="EH58" s="157"/>
      <c r="EI58" s="157"/>
      <c r="EJ58" s="189"/>
      <c r="EK58" s="156"/>
      <c r="EL58" s="157"/>
      <c r="EM58" s="189"/>
      <c r="EN58" s="157"/>
      <c r="EO58" s="157"/>
      <c r="EP58" s="157"/>
      <c r="EQ58" s="169">
        <f>SUM(C58+U58+AM58+BE58+BW58+CO58+DG58+DY58)</f>
        <v>3</v>
      </c>
      <c r="ER58" s="152">
        <f>SUM(D58+V58+AN58+BF58+BX58+CP58+DH58+DZ58)</f>
        <v>3</v>
      </c>
      <c r="ES58" s="152">
        <f>SUM(E58+W58+AO58+BG58+BY58+CQ58+DI58+EA58)</f>
        <v>3</v>
      </c>
      <c r="ET58" s="152">
        <f>SUM(F58+X58+AP58+BH58+BZ58+CR58+DJ58+EB58)</f>
        <v>3</v>
      </c>
      <c r="EU58" s="152">
        <f>SUM(G58+Y58+AQ58+BI58+CA58+CS58+DK58+EC58)</f>
        <v>2</v>
      </c>
      <c r="EV58" s="169">
        <f>SUM(H58+Z58+AR58+BJ58+CB58+CT58+DL58+ED58)</f>
        <v>3</v>
      </c>
      <c r="EW58" s="169">
        <f>SUM(I58+AA58+AS58+BK58+CC58+CU58+DM58+EE58)</f>
        <v>1</v>
      </c>
      <c r="EX58" s="169">
        <f>SUM(J58+AB58+AT58+BL58+CD58+CV58+DN58+EF58)</f>
        <v>3</v>
      </c>
      <c r="EY58" s="169">
        <f>SUM(K58+AC58+AU58+BM58+CE58+CW58+DO58+EG58)</f>
        <v>1</v>
      </c>
      <c r="EZ58" s="170">
        <f>SUM(L58+AD58+AV58+BN58+CF58+CX58+DP58+EH58)</f>
        <v>4</v>
      </c>
      <c r="FA58" s="170">
        <f>SUM(M58+AE58+AW58+BO58+CG58+CY58+DQ58+EI58)</f>
        <v>2</v>
      </c>
      <c r="FB58" s="170">
        <f>SUM(N58+AF58+AX58+BP58+CH58+CZ58+DR58+EJ58)</f>
        <v>5</v>
      </c>
      <c r="FC58" s="170">
        <f>SUM(O58+AG58+AY58+BQ58+CI58+DA58+DS58+EK58)</f>
        <v>2</v>
      </c>
      <c r="FD58" s="170">
        <f>SUM(P58+AH58+AZ58+BR58+CJ58+DB58+DT58+EL58)</f>
        <v>7</v>
      </c>
      <c r="FE58" s="169">
        <f>SUM(Q58+AI58+BA58+BS58+CK58+DC58+DU58+EM58)</f>
        <v>6</v>
      </c>
      <c r="FF58" s="390">
        <f>SUM(R58+AJ58+BB58+BT58+CL58+DD58+DV58+EN58)</f>
        <v>9</v>
      </c>
      <c r="FG58" s="390">
        <f>SUM(S58+AK58+BC58+BU58+CM58+DE58+DW58+EO58)</f>
        <v>8</v>
      </c>
      <c r="FH58" s="391">
        <f t="shared" si="0"/>
        <v>10</v>
      </c>
    </row>
    <row r="59" spans="1:164" ht="15.75" thickBot="1" x14ac:dyDescent="0.3">
      <c r="A59" s="480"/>
      <c r="B59" s="171" t="s">
        <v>36</v>
      </c>
      <c r="C59" s="172"/>
      <c r="D59" s="161"/>
      <c r="E59" s="162"/>
      <c r="F59" s="190"/>
      <c r="G59" s="161"/>
      <c r="H59" s="173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0"/>
      <c r="V59" s="161"/>
      <c r="W59" s="162"/>
      <c r="X59" s="161"/>
      <c r="Y59" s="161"/>
      <c r="Z59" s="161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0"/>
      <c r="AN59" s="161"/>
      <c r="AO59" s="162"/>
      <c r="AP59" s="163"/>
      <c r="AQ59" s="161"/>
      <c r="AR59" s="161"/>
      <c r="AS59" s="163"/>
      <c r="AT59" s="161"/>
      <c r="AU59" s="161"/>
      <c r="AV59" s="163"/>
      <c r="AW59" s="161"/>
      <c r="AX59" s="161"/>
      <c r="AY59" s="161"/>
      <c r="AZ59" s="161"/>
      <c r="BA59" s="163"/>
      <c r="BB59" s="161"/>
      <c r="BC59" s="162"/>
      <c r="BD59" s="162"/>
      <c r="BE59" s="160"/>
      <c r="BF59" s="161"/>
      <c r="BG59" s="162"/>
      <c r="BH59" s="163"/>
      <c r="BI59" s="161"/>
      <c r="BJ59" s="161"/>
      <c r="BK59" s="163"/>
      <c r="BL59" s="161"/>
      <c r="BM59" s="161"/>
      <c r="BN59" s="163"/>
      <c r="BO59" s="161"/>
      <c r="BP59" s="161"/>
      <c r="BQ59" s="163"/>
      <c r="BR59" s="161"/>
      <c r="BS59" s="163"/>
      <c r="BT59" s="161"/>
      <c r="BU59" s="162"/>
      <c r="BV59" s="162"/>
      <c r="BW59" s="160"/>
      <c r="BX59" s="161"/>
      <c r="BY59" s="162"/>
      <c r="BZ59" s="163"/>
      <c r="CA59" s="161"/>
      <c r="CB59" s="161"/>
      <c r="CC59" s="163"/>
      <c r="CD59" s="161"/>
      <c r="CE59" s="161"/>
      <c r="CF59" s="163"/>
      <c r="CG59" s="161"/>
      <c r="CH59" s="161"/>
      <c r="CI59" s="163"/>
      <c r="CJ59" s="161"/>
      <c r="CK59" s="163"/>
      <c r="CL59" s="161"/>
      <c r="CM59" s="162"/>
      <c r="CN59" s="162"/>
      <c r="CO59" s="160"/>
      <c r="CP59" s="162"/>
      <c r="CQ59" s="162"/>
      <c r="CR59" s="163"/>
      <c r="CS59" s="161"/>
      <c r="CT59" s="161"/>
      <c r="CU59" s="161"/>
      <c r="CV59" s="161"/>
      <c r="CW59" s="161"/>
      <c r="CX59" s="163"/>
      <c r="CY59" s="161"/>
      <c r="CZ59" s="161"/>
      <c r="DA59" s="163"/>
      <c r="DB59" s="161"/>
      <c r="DC59" s="163"/>
      <c r="DD59" s="161"/>
      <c r="DE59" s="162"/>
      <c r="DF59" s="162"/>
      <c r="DG59" s="160"/>
      <c r="DH59" s="162"/>
      <c r="DI59" s="162"/>
      <c r="DJ59" s="163"/>
      <c r="DK59" s="161"/>
      <c r="DL59" s="161"/>
      <c r="DM59" s="163"/>
      <c r="DN59" s="161"/>
      <c r="DO59" s="161"/>
      <c r="DP59" s="163"/>
      <c r="DQ59" s="161"/>
      <c r="DR59" s="161"/>
      <c r="DS59" s="161"/>
      <c r="DT59" s="162"/>
      <c r="DU59" s="163"/>
      <c r="DV59" s="161"/>
      <c r="DW59" s="161"/>
      <c r="DX59" s="504"/>
      <c r="DY59" s="162"/>
      <c r="DZ59" s="161"/>
      <c r="EA59" s="162"/>
      <c r="EB59" s="166"/>
      <c r="EC59" s="167"/>
      <c r="ED59" s="167"/>
      <c r="EE59" s="167"/>
      <c r="EF59" s="167"/>
      <c r="EG59" s="167"/>
      <c r="EH59" s="167"/>
      <c r="EI59" s="167"/>
      <c r="EJ59" s="166"/>
      <c r="EK59" s="168"/>
      <c r="EL59" s="167"/>
      <c r="EM59" s="166"/>
      <c r="EN59" s="167"/>
      <c r="EO59" s="161"/>
      <c r="EP59" s="161"/>
      <c r="EQ59" s="174"/>
      <c r="ER59" s="194"/>
      <c r="ES59" s="194"/>
      <c r="ET59" s="194"/>
      <c r="EU59" s="171"/>
      <c r="EV59" s="174"/>
      <c r="EW59" s="174"/>
      <c r="EX59" s="174"/>
      <c r="EY59" s="174"/>
      <c r="EZ59" s="175"/>
      <c r="FA59" s="175"/>
      <c r="FB59" s="175"/>
      <c r="FC59" s="175"/>
      <c r="FD59" s="175"/>
      <c r="FE59" s="174"/>
      <c r="FF59" s="391"/>
      <c r="FG59" s="391"/>
      <c r="FH59" s="391">
        <f t="shared" si="0"/>
        <v>0</v>
      </c>
    </row>
    <row r="60" spans="1:164" ht="15.75" thickBot="1" x14ac:dyDescent="0.3">
      <c r="A60" s="480"/>
      <c r="B60" s="178" t="s">
        <v>37</v>
      </c>
      <c r="C60" s="172"/>
      <c r="D60" s="168"/>
      <c r="E60" s="168"/>
      <c r="F60" s="168"/>
      <c r="G60" s="167"/>
      <c r="H60" s="17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79">
        <v>1</v>
      </c>
      <c r="V60" s="180">
        <v>2</v>
      </c>
      <c r="W60" s="180"/>
      <c r="X60" s="181"/>
      <c r="Y60" s="181"/>
      <c r="Z60" s="181"/>
      <c r="AA60" s="183"/>
      <c r="AB60" s="183"/>
      <c r="AC60" s="183">
        <v>1</v>
      </c>
      <c r="AD60" s="183">
        <v>1</v>
      </c>
      <c r="AE60" s="183"/>
      <c r="AF60" s="183"/>
      <c r="AG60" s="183">
        <v>1</v>
      </c>
      <c r="AH60" s="183">
        <v>1</v>
      </c>
      <c r="AI60" s="183"/>
      <c r="AJ60" s="183"/>
      <c r="AK60" s="183"/>
      <c r="AL60" s="183"/>
      <c r="AM60" s="179">
        <v>2</v>
      </c>
      <c r="AN60" s="181"/>
      <c r="AO60" s="181"/>
      <c r="AP60" s="180"/>
      <c r="AQ60" s="181"/>
      <c r="AR60" s="181"/>
      <c r="AS60" s="184"/>
      <c r="AT60" s="181"/>
      <c r="AU60" s="181"/>
      <c r="AV60" s="184"/>
      <c r="AW60" s="181"/>
      <c r="AX60" s="181"/>
      <c r="AY60" s="181"/>
      <c r="AZ60" s="181"/>
      <c r="BA60" s="184"/>
      <c r="BB60" s="181"/>
      <c r="BC60" s="183"/>
      <c r="BD60" s="183"/>
      <c r="BE60" s="179"/>
      <c r="BF60" s="181"/>
      <c r="BG60" s="181"/>
      <c r="BH60" s="180"/>
      <c r="BI60" s="181"/>
      <c r="BJ60" s="181"/>
      <c r="BK60" s="184"/>
      <c r="BL60" s="181"/>
      <c r="BM60" s="181"/>
      <c r="BN60" s="184"/>
      <c r="BO60" s="181"/>
      <c r="BP60" s="181"/>
      <c r="BQ60" s="184"/>
      <c r="BR60" s="181"/>
      <c r="BS60" s="184"/>
      <c r="BT60" s="181"/>
      <c r="BU60" s="183"/>
      <c r="BV60" s="183"/>
      <c r="BW60" s="179">
        <v>10</v>
      </c>
      <c r="BX60" s="181">
        <v>15</v>
      </c>
      <c r="BY60" s="181">
        <v>10</v>
      </c>
      <c r="BZ60" s="180">
        <v>8</v>
      </c>
      <c r="CA60" s="181">
        <v>5</v>
      </c>
      <c r="CB60" s="181">
        <v>6</v>
      </c>
      <c r="CC60" s="184">
        <v>6</v>
      </c>
      <c r="CD60" s="181">
        <v>5</v>
      </c>
      <c r="CE60" s="181">
        <v>4</v>
      </c>
      <c r="CF60" s="184">
        <v>1</v>
      </c>
      <c r="CG60" s="181"/>
      <c r="CH60" s="181"/>
      <c r="CI60" s="184">
        <v>2</v>
      </c>
      <c r="CJ60" s="181"/>
      <c r="CK60" s="184"/>
      <c r="CL60" s="181"/>
      <c r="CM60" s="183"/>
      <c r="CN60" s="183"/>
      <c r="CO60" s="179">
        <v>1</v>
      </c>
      <c r="CP60" s="181"/>
      <c r="CQ60" s="181"/>
      <c r="CR60" s="180"/>
      <c r="CS60" s="181"/>
      <c r="CT60" s="181"/>
      <c r="CU60" s="181"/>
      <c r="CV60" s="181"/>
      <c r="CW60" s="181"/>
      <c r="CX60" s="184"/>
      <c r="CY60" s="181"/>
      <c r="CZ60" s="181"/>
      <c r="DA60" s="184"/>
      <c r="DB60" s="181"/>
      <c r="DC60" s="184"/>
      <c r="DD60" s="181"/>
      <c r="DE60" s="183"/>
      <c r="DF60" s="183"/>
      <c r="DG60" s="179">
        <v>2</v>
      </c>
      <c r="DH60" s="181">
        <v>2</v>
      </c>
      <c r="DI60" s="181"/>
      <c r="DJ60" s="180">
        <v>1</v>
      </c>
      <c r="DK60" s="181"/>
      <c r="DL60" s="181"/>
      <c r="DM60" s="184">
        <v>1</v>
      </c>
      <c r="DN60" s="181">
        <v>1</v>
      </c>
      <c r="DO60" s="181"/>
      <c r="DP60" s="184">
        <v>2</v>
      </c>
      <c r="DQ60" s="181"/>
      <c r="DR60" s="181"/>
      <c r="DS60" s="181"/>
      <c r="DT60" s="183"/>
      <c r="DU60" s="184"/>
      <c r="DV60" s="181"/>
      <c r="DW60" s="181"/>
      <c r="DX60" s="505"/>
      <c r="DY60" s="183"/>
      <c r="DZ60" s="181"/>
      <c r="EA60" s="181"/>
      <c r="EB60" s="184"/>
      <c r="EC60" s="181"/>
      <c r="ED60" s="181"/>
      <c r="EE60" s="181"/>
      <c r="EF60" s="181"/>
      <c r="EG60" s="181"/>
      <c r="EH60" s="181"/>
      <c r="EI60" s="181"/>
      <c r="EJ60" s="184"/>
      <c r="EK60" s="180"/>
      <c r="EL60" s="181"/>
      <c r="EM60" s="184"/>
      <c r="EN60" s="181"/>
      <c r="EO60" s="181"/>
      <c r="EP60" s="181"/>
      <c r="EQ60" s="185">
        <f>SUM(C60+U60+AM60+BE60+BW60+CO60+DG60+DY60)</f>
        <v>16</v>
      </c>
      <c r="ER60" s="178">
        <f>SUM(D60+V60+AN60+BF60+BX60+CP60+DH60+DZ60)</f>
        <v>19</v>
      </c>
      <c r="ES60" s="178">
        <f>SUM(E60+W60+AO60+BG60+BY60+CQ60+DI60+EA60)</f>
        <v>10</v>
      </c>
      <c r="ET60" s="185">
        <f>SUM(F60+X60+AP60+BH60+BZ60+CR60+DJ60+EB60)</f>
        <v>9</v>
      </c>
      <c r="EU60" s="178">
        <f>SUM(G60+Y60+AQ60+BI60+CA60+CS60+DK60+EC60)</f>
        <v>5</v>
      </c>
      <c r="EV60" s="185">
        <f>SUM(H60+Z60+AR60+BJ60+CB60+CT60+DL60+ED60)</f>
        <v>6</v>
      </c>
      <c r="EW60" s="185">
        <f>SUM(I60+AA60+AS60+BK60+CC60+CU60+DM60+EE60)</f>
        <v>7</v>
      </c>
      <c r="EX60" s="185">
        <f>SUM(J60+AB60+AT60+BL60+CD60+CV60+DN60+EF60)</f>
        <v>6</v>
      </c>
      <c r="EY60" s="185">
        <f>SUM(K60+AC60+AU60+BM60+CE60+CW60+DO60+EG60)</f>
        <v>5</v>
      </c>
      <c r="EZ60" s="187">
        <f>SUM(L60+AD60+AV60+BN60+CF60+CX60+DP60+EH60)</f>
        <v>4</v>
      </c>
      <c r="FA60" s="187"/>
      <c r="FB60" s="187"/>
      <c r="FC60" s="187">
        <f>SUM(O60+AG60+AY60+BQ60+CI60+DA60+DS60+EK60)</f>
        <v>3</v>
      </c>
      <c r="FD60" s="187">
        <f>SUM(P60+AH60+AZ60+BR60+CJ60+DB60+DT60+EL60)</f>
        <v>1</v>
      </c>
      <c r="FE60" s="185"/>
      <c r="FF60" s="392"/>
      <c r="FG60" s="392"/>
      <c r="FH60" s="391">
        <f t="shared" si="0"/>
        <v>0</v>
      </c>
    </row>
    <row r="61" spans="1:164" ht="15.75" thickBot="1" x14ac:dyDescent="0.3">
      <c r="A61" s="195" t="s">
        <v>38</v>
      </c>
      <c r="B61" s="196" t="s">
        <v>39</v>
      </c>
      <c r="C61" s="197"/>
      <c r="D61" s="198"/>
      <c r="E61" s="199"/>
      <c r="F61" s="200"/>
      <c r="G61" s="198"/>
      <c r="H61" s="201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0"/>
      <c r="V61" s="202"/>
      <c r="W61" s="203"/>
      <c r="X61" s="161"/>
      <c r="Y61" s="202"/>
      <c r="Z61" s="161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0"/>
      <c r="AN61" s="202"/>
      <c r="AO61" s="203"/>
      <c r="AP61" s="163"/>
      <c r="AQ61" s="161"/>
      <c r="AR61" s="161"/>
      <c r="AS61" s="204"/>
      <c r="AT61" s="202"/>
      <c r="AU61" s="202"/>
      <c r="AV61" s="204"/>
      <c r="AW61" s="202"/>
      <c r="AX61" s="202"/>
      <c r="AY61" s="202"/>
      <c r="AZ61" s="202"/>
      <c r="BA61" s="204"/>
      <c r="BB61" s="202"/>
      <c r="BC61" s="162"/>
      <c r="BD61" s="162"/>
      <c r="BE61" s="205"/>
      <c r="BF61" s="198"/>
      <c r="BG61" s="199"/>
      <c r="BH61" s="206"/>
      <c r="BI61" s="198"/>
      <c r="BJ61" s="198"/>
      <c r="BK61" s="206"/>
      <c r="BL61" s="198"/>
      <c r="BM61" s="198"/>
      <c r="BN61" s="206"/>
      <c r="BO61" s="198"/>
      <c r="BP61" s="198"/>
      <c r="BQ61" s="206"/>
      <c r="BR61" s="198"/>
      <c r="BS61" s="204"/>
      <c r="BT61" s="202"/>
      <c r="BU61" s="162"/>
      <c r="BV61" s="162"/>
      <c r="BW61" s="207"/>
      <c r="BX61" s="202"/>
      <c r="BY61" s="203"/>
      <c r="BZ61" s="163"/>
      <c r="CA61" s="161"/>
      <c r="CB61" s="161"/>
      <c r="CC61" s="163"/>
      <c r="CD61" s="161"/>
      <c r="CE61" s="161"/>
      <c r="CF61" s="163"/>
      <c r="CG61" s="161"/>
      <c r="CH61" s="198"/>
      <c r="CI61" s="163"/>
      <c r="CJ61" s="161"/>
      <c r="CK61" s="163"/>
      <c r="CL61" s="161"/>
      <c r="CM61" s="162"/>
      <c r="CN61" s="162"/>
      <c r="CO61" s="160"/>
      <c r="CP61" s="203"/>
      <c r="CQ61" s="203"/>
      <c r="CR61" s="163"/>
      <c r="CS61" s="161"/>
      <c r="CT61" s="161"/>
      <c r="CU61" s="161"/>
      <c r="CV61" s="161"/>
      <c r="CW61" s="161"/>
      <c r="CX61" s="163"/>
      <c r="CY61" s="161"/>
      <c r="CZ61" s="198"/>
      <c r="DA61" s="163"/>
      <c r="DB61" s="161"/>
      <c r="DC61" s="163"/>
      <c r="DD61" s="161"/>
      <c r="DE61" s="162"/>
      <c r="DF61" s="162"/>
      <c r="DG61" s="205"/>
      <c r="DH61" s="199"/>
      <c r="DI61" s="199"/>
      <c r="DJ61" s="206"/>
      <c r="DK61" s="198"/>
      <c r="DL61" s="198"/>
      <c r="DM61" s="206"/>
      <c r="DN61" s="198"/>
      <c r="DO61" s="198"/>
      <c r="DP61" s="206"/>
      <c r="DQ61" s="198"/>
      <c r="DR61" s="198"/>
      <c r="DS61" s="198"/>
      <c r="DT61" s="199"/>
      <c r="DU61" s="206"/>
      <c r="DV61" s="198"/>
      <c r="DW61" s="161"/>
      <c r="DX61" s="504"/>
      <c r="DY61" s="199"/>
      <c r="DZ61" s="198"/>
      <c r="EA61" s="199"/>
      <c r="EB61" s="208"/>
      <c r="EC61" s="209"/>
      <c r="ED61" s="209"/>
      <c r="EE61" s="210"/>
      <c r="EF61" s="209"/>
      <c r="EG61" s="209"/>
      <c r="EH61" s="208"/>
      <c r="EI61" s="209"/>
      <c r="EJ61" s="208"/>
      <c r="EK61" s="210"/>
      <c r="EL61" s="209"/>
      <c r="EM61" s="208"/>
      <c r="EN61" s="209"/>
      <c r="EO61" s="161"/>
      <c r="EP61" s="161"/>
      <c r="EQ61" s="211"/>
      <c r="ER61" s="196"/>
      <c r="ES61" s="212"/>
      <c r="ET61" s="211"/>
      <c r="EU61" s="211"/>
      <c r="EV61" s="211"/>
      <c r="EW61" s="211"/>
      <c r="EX61" s="211"/>
      <c r="EY61" s="211"/>
      <c r="EZ61" s="213"/>
      <c r="FA61" s="211"/>
      <c r="FB61" s="211"/>
      <c r="FC61" s="211"/>
      <c r="FD61" s="214"/>
      <c r="FE61" s="214"/>
      <c r="FF61" s="390"/>
      <c r="FG61" s="390"/>
      <c r="FH61" s="390">
        <f t="shared" si="0"/>
        <v>0</v>
      </c>
    </row>
    <row r="62" spans="1:164" ht="15.75" thickBot="1" x14ac:dyDescent="0.3">
      <c r="A62" s="195" t="s">
        <v>40</v>
      </c>
      <c r="B62" s="196" t="s">
        <v>41</v>
      </c>
      <c r="C62" s="153">
        <v>156</v>
      </c>
      <c r="D62" s="189">
        <v>150</v>
      </c>
      <c r="E62" s="156">
        <v>148</v>
      </c>
      <c r="F62" s="156">
        <v>193</v>
      </c>
      <c r="G62" s="157">
        <v>157</v>
      </c>
      <c r="H62" s="157">
        <v>155</v>
      </c>
      <c r="I62" s="159">
        <v>163</v>
      </c>
      <c r="J62" s="159">
        <v>280</v>
      </c>
      <c r="K62" s="159">
        <v>296</v>
      </c>
      <c r="L62" s="159">
        <v>343</v>
      </c>
      <c r="M62" s="159">
        <v>648</v>
      </c>
      <c r="N62" s="159">
        <v>753</v>
      </c>
      <c r="O62" s="159">
        <v>580</v>
      </c>
      <c r="P62" s="159">
        <v>641</v>
      </c>
      <c r="Q62" s="159">
        <v>608</v>
      </c>
      <c r="R62" s="209">
        <v>607</v>
      </c>
      <c r="S62" s="196">
        <v>615</v>
      </c>
      <c r="T62" s="208">
        <v>179</v>
      </c>
      <c r="U62" s="197">
        <v>17</v>
      </c>
      <c r="V62" s="209">
        <v>18</v>
      </c>
      <c r="W62" s="210">
        <v>8</v>
      </c>
      <c r="X62" s="209">
        <v>6</v>
      </c>
      <c r="Y62" s="209">
        <v>8</v>
      </c>
      <c r="Z62" s="209">
        <v>5</v>
      </c>
      <c r="AA62" s="215">
        <v>7</v>
      </c>
      <c r="AB62" s="215">
        <v>9</v>
      </c>
      <c r="AC62" s="215">
        <v>7</v>
      </c>
      <c r="AD62" s="215">
        <v>10</v>
      </c>
      <c r="AE62" s="215">
        <v>9</v>
      </c>
      <c r="AF62" s="215">
        <v>14</v>
      </c>
      <c r="AG62" s="215">
        <v>6</v>
      </c>
      <c r="AH62" s="215">
        <v>7</v>
      </c>
      <c r="AI62" s="159">
        <v>5</v>
      </c>
      <c r="AJ62" s="159">
        <v>7</v>
      </c>
      <c r="AK62" s="209">
        <v>7</v>
      </c>
      <c r="AL62" s="189">
        <v>9</v>
      </c>
      <c r="AM62" s="153">
        <v>3</v>
      </c>
      <c r="AN62" s="189">
        <v>2</v>
      </c>
      <c r="AO62" s="156">
        <v>2</v>
      </c>
      <c r="AP62" s="156">
        <v>2</v>
      </c>
      <c r="AQ62" s="157">
        <v>1</v>
      </c>
      <c r="AR62" s="157"/>
      <c r="AS62" s="189"/>
      <c r="AT62" s="157"/>
      <c r="AU62" s="157"/>
      <c r="AV62" s="189">
        <v>2</v>
      </c>
      <c r="AW62" s="157">
        <v>2</v>
      </c>
      <c r="AX62" s="157"/>
      <c r="AY62" s="157"/>
      <c r="AZ62" s="157"/>
      <c r="BA62" s="189"/>
      <c r="BB62" s="157"/>
      <c r="BC62" s="209">
        <v>1</v>
      </c>
      <c r="BD62" s="189">
        <v>0</v>
      </c>
      <c r="BE62" s="153">
        <v>1</v>
      </c>
      <c r="BF62" s="159">
        <v>1</v>
      </c>
      <c r="BG62" s="156"/>
      <c r="BH62" s="156"/>
      <c r="BI62" s="157"/>
      <c r="BJ62" s="157"/>
      <c r="BK62" s="189"/>
      <c r="BL62" s="157"/>
      <c r="BM62" s="157"/>
      <c r="BN62" s="189"/>
      <c r="BO62" s="157"/>
      <c r="BP62" s="157"/>
      <c r="BQ62" s="189"/>
      <c r="BR62" s="157"/>
      <c r="BS62" s="189">
        <v>1</v>
      </c>
      <c r="BT62" s="157"/>
      <c r="BU62" s="209"/>
      <c r="BV62" s="189">
        <v>1</v>
      </c>
      <c r="BW62" s="153">
        <v>47</v>
      </c>
      <c r="BX62" s="157">
        <v>53</v>
      </c>
      <c r="BY62" s="156">
        <v>44</v>
      </c>
      <c r="BZ62" s="156">
        <v>40</v>
      </c>
      <c r="CA62" s="157">
        <v>23</v>
      </c>
      <c r="CB62" s="157">
        <v>40</v>
      </c>
      <c r="CC62" s="189">
        <v>48</v>
      </c>
      <c r="CD62" s="157">
        <v>45</v>
      </c>
      <c r="CE62" s="157">
        <v>41</v>
      </c>
      <c r="CF62" s="189">
        <v>33</v>
      </c>
      <c r="CG62" s="157">
        <v>41</v>
      </c>
      <c r="CH62" s="157">
        <v>42</v>
      </c>
      <c r="CI62" s="189">
        <v>42</v>
      </c>
      <c r="CJ62" s="157">
        <v>40</v>
      </c>
      <c r="CK62" s="189">
        <v>41</v>
      </c>
      <c r="CL62" s="157">
        <v>30</v>
      </c>
      <c r="CM62" s="209">
        <v>28</v>
      </c>
      <c r="CN62" s="189">
        <v>29</v>
      </c>
      <c r="CO62" s="153">
        <v>1</v>
      </c>
      <c r="CP62" s="159"/>
      <c r="CQ62" s="156">
        <v>1</v>
      </c>
      <c r="CR62" s="156">
        <v>1</v>
      </c>
      <c r="CS62" s="157"/>
      <c r="CT62" s="157"/>
      <c r="CU62" s="157"/>
      <c r="CV62" s="157"/>
      <c r="CW62" s="157">
        <v>2</v>
      </c>
      <c r="CX62" s="189"/>
      <c r="CY62" s="157">
        <v>2</v>
      </c>
      <c r="CZ62" s="157">
        <v>1</v>
      </c>
      <c r="DA62" s="189">
        <v>1</v>
      </c>
      <c r="DB62" s="157">
        <v>1</v>
      </c>
      <c r="DC62" s="189">
        <v>2</v>
      </c>
      <c r="DD62" s="209">
        <v>1</v>
      </c>
      <c r="DE62" s="209"/>
      <c r="DF62" s="208"/>
      <c r="DG62" s="197"/>
      <c r="DH62" s="215"/>
      <c r="DI62" s="210">
        <v>1</v>
      </c>
      <c r="DJ62" s="210">
        <v>1</v>
      </c>
      <c r="DK62" s="209"/>
      <c r="DL62" s="209">
        <v>1</v>
      </c>
      <c r="DM62" s="208">
        <v>2</v>
      </c>
      <c r="DN62" s="209">
        <v>1</v>
      </c>
      <c r="DO62" s="209"/>
      <c r="DP62" s="208"/>
      <c r="DQ62" s="209">
        <v>3</v>
      </c>
      <c r="DR62" s="209"/>
      <c r="DS62" s="209"/>
      <c r="DT62" s="215"/>
      <c r="DU62" s="208">
        <v>1</v>
      </c>
      <c r="DV62" s="209"/>
      <c r="DW62" s="209"/>
      <c r="DX62" s="377"/>
      <c r="DY62" s="208"/>
      <c r="DZ62" s="210"/>
      <c r="EA62" s="209">
        <v>1</v>
      </c>
      <c r="EB62" s="208">
        <v>1</v>
      </c>
      <c r="EC62" s="209"/>
      <c r="ED62" s="209">
        <v>3</v>
      </c>
      <c r="EE62" s="210"/>
      <c r="EF62" s="209">
        <v>1</v>
      </c>
      <c r="EG62" s="209"/>
      <c r="EH62" s="208"/>
      <c r="EI62" s="209"/>
      <c r="EJ62" s="208"/>
      <c r="EK62" s="210"/>
      <c r="EL62" s="209"/>
      <c r="EM62" s="189"/>
      <c r="EN62" s="157"/>
      <c r="EO62" s="209"/>
      <c r="EP62" s="152"/>
      <c r="EQ62" s="169">
        <f>C62+U62+AM62+BE62+BW62+CO62+DG62+DY62</f>
        <v>225</v>
      </c>
      <c r="ER62" s="152">
        <f>D62+V62+AN62+BF62+BX62+CP62+DH62+DZ62</f>
        <v>224</v>
      </c>
      <c r="ES62" s="152">
        <f>E62+W62+AO62+BG62+BY62+CQ62+DI62+EA62</f>
        <v>205</v>
      </c>
      <c r="ET62" s="152">
        <f>F62+X62+AP62+BH62+BZ62+CR62+DJ62+EB62</f>
        <v>244</v>
      </c>
      <c r="EU62" s="152">
        <f>G62+Y62+AQ62+BI62+CA62+CS62+DK62+EC62</f>
        <v>189</v>
      </c>
      <c r="EV62" s="169">
        <f>SUM(H62+Z62+AR62+BJ62+CB62+CT62+DL62+ED62)</f>
        <v>204</v>
      </c>
      <c r="EW62" s="169">
        <f>SUM(I62+AA62+AS62+BK62+CC62+CU62+DM62+EE62)</f>
        <v>220</v>
      </c>
      <c r="EX62" s="169">
        <f>SUM(J62+AB62+AT62+BL62+CD62+CV62+DN62+EF62)</f>
        <v>336</v>
      </c>
      <c r="EY62" s="169">
        <f>SUM(K62+AC62+AU62+BM62+CE62+CW62+DO62+EG62)</f>
        <v>346</v>
      </c>
      <c r="EZ62" s="170">
        <f>SUM(L62+AD62+AV62+BN62+CF62+CX62+DP62+EH62)</f>
        <v>388</v>
      </c>
      <c r="FA62" s="169">
        <f>SUM(M62+AE62+AW62+BO62+CG62+CY62+DQ62+EI62)</f>
        <v>705</v>
      </c>
      <c r="FB62" s="169">
        <f>SUM(N62+AF62+AX62+BP62+CH62+CZ62+DR62+EJ62)</f>
        <v>810</v>
      </c>
      <c r="FC62" s="169">
        <f>SUM(O62+AG62+AY62+BQ62+CI62+DA62+DS62+EK62)</f>
        <v>629</v>
      </c>
      <c r="FD62" s="169">
        <f>SUM(P62+AH62+AZ62+BR62+CJ62+DB62+DT62+EL62)</f>
        <v>689</v>
      </c>
      <c r="FE62" s="169">
        <f>SUM(Q62+AI62+BA62+BS62+CK62+DC62+DU62+EM62)</f>
        <v>658</v>
      </c>
      <c r="FF62" s="390">
        <f>SUM(R62+AJ62+BB62+BT62+CL62+DD62+DV62+EN62)</f>
        <v>645</v>
      </c>
      <c r="FG62" s="390">
        <f>SUM(S62+AK62+BC62+BU62+CM62+DE62+DW62+EO62)</f>
        <v>651</v>
      </c>
      <c r="FH62" s="508">
        <f>SUM(T62+AL62+BD62+BV62+CN62+DF62+DX62+EP62)</f>
        <v>218</v>
      </c>
    </row>
    <row r="63" spans="1:164" ht="15.75" thickBot="1" x14ac:dyDescent="0.3">
      <c r="A63" s="473" t="s">
        <v>12</v>
      </c>
      <c r="B63" s="474"/>
      <c r="C63" s="216">
        <v>726</v>
      </c>
      <c r="D63" s="217">
        <v>704</v>
      </c>
      <c r="E63" s="218">
        <v>707</v>
      </c>
      <c r="F63" s="218">
        <v>748</v>
      </c>
      <c r="G63" s="219">
        <v>611</v>
      </c>
      <c r="H63" s="219">
        <v>634</v>
      </c>
      <c r="I63" s="219">
        <v>564</v>
      </c>
      <c r="J63" s="219">
        <v>863</v>
      </c>
      <c r="K63" s="219">
        <v>853</v>
      </c>
      <c r="L63" s="219">
        <v>840</v>
      </c>
      <c r="M63" s="217">
        <v>1255</v>
      </c>
      <c r="N63" s="219">
        <v>1407</v>
      </c>
      <c r="O63" s="219">
        <v>1157</v>
      </c>
      <c r="P63" s="224">
        <v>1215</v>
      </c>
      <c r="Q63" s="217">
        <v>1051</v>
      </c>
      <c r="R63" s="219">
        <v>1116</v>
      </c>
      <c r="S63" s="220">
        <v>1118</v>
      </c>
      <c r="T63" s="226">
        <v>567</v>
      </c>
      <c r="U63" s="221">
        <v>367</v>
      </c>
      <c r="V63" s="222">
        <v>395</v>
      </c>
      <c r="W63" s="223">
        <v>389</v>
      </c>
      <c r="X63" s="219">
        <v>342</v>
      </c>
      <c r="Y63" s="219">
        <v>293</v>
      </c>
      <c r="Z63" s="219">
        <v>293</v>
      </c>
      <c r="AA63" s="224">
        <v>275</v>
      </c>
      <c r="AB63" s="224">
        <v>297</v>
      </c>
      <c r="AC63" s="224">
        <v>278</v>
      </c>
      <c r="AD63" s="224">
        <v>270</v>
      </c>
      <c r="AE63" s="224">
        <v>295</v>
      </c>
      <c r="AF63" s="224">
        <v>294</v>
      </c>
      <c r="AG63" s="224">
        <v>282</v>
      </c>
      <c r="AH63" s="224">
        <v>263</v>
      </c>
      <c r="AI63" s="224">
        <v>216</v>
      </c>
      <c r="AJ63" s="224">
        <v>233</v>
      </c>
      <c r="AK63" s="219">
        <v>238</v>
      </c>
      <c r="AL63" s="217">
        <v>190</v>
      </c>
      <c r="AM63" s="216">
        <v>160</v>
      </c>
      <c r="AN63" s="217">
        <v>137</v>
      </c>
      <c r="AO63" s="218">
        <v>153</v>
      </c>
      <c r="AP63" s="218">
        <v>125</v>
      </c>
      <c r="AQ63" s="219">
        <v>121</v>
      </c>
      <c r="AR63" s="219">
        <v>127</v>
      </c>
      <c r="AS63" s="217">
        <v>115</v>
      </c>
      <c r="AT63" s="219">
        <v>116</v>
      </c>
      <c r="AU63" s="219">
        <v>106</v>
      </c>
      <c r="AV63" s="217">
        <v>95</v>
      </c>
      <c r="AW63" s="219">
        <v>108</v>
      </c>
      <c r="AX63" s="219">
        <v>98</v>
      </c>
      <c r="AY63" s="219">
        <v>93</v>
      </c>
      <c r="AZ63" s="219">
        <v>92</v>
      </c>
      <c r="BA63" s="217">
        <v>74</v>
      </c>
      <c r="BB63" s="219">
        <v>79</v>
      </c>
      <c r="BC63" s="219">
        <v>84</v>
      </c>
      <c r="BD63" s="217">
        <v>74</v>
      </c>
      <c r="BE63" s="216">
        <v>37</v>
      </c>
      <c r="BF63" s="224">
        <v>40</v>
      </c>
      <c r="BG63" s="218">
        <v>35</v>
      </c>
      <c r="BH63" s="218">
        <v>35</v>
      </c>
      <c r="BI63" s="219">
        <v>37</v>
      </c>
      <c r="BJ63" s="219">
        <v>31</v>
      </c>
      <c r="BK63" s="217">
        <v>39</v>
      </c>
      <c r="BL63" s="219">
        <v>31</v>
      </c>
      <c r="BM63" s="219">
        <v>32</v>
      </c>
      <c r="BN63" s="217">
        <v>37</v>
      </c>
      <c r="BO63" s="219">
        <v>32</v>
      </c>
      <c r="BP63" s="219">
        <v>29</v>
      </c>
      <c r="BQ63" s="217">
        <v>32</v>
      </c>
      <c r="BR63" s="219">
        <v>29</v>
      </c>
      <c r="BS63" s="217">
        <v>30</v>
      </c>
      <c r="BT63" s="219">
        <v>29</v>
      </c>
      <c r="BU63" s="219">
        <v>29</v>
      </c>
      <c r="BV63" s="217">
        <v>28</v>
      </c>
      <c r="BW63" s="216">
        <v>130</v>
      </c>
      <c r="BX63" s="219">
        <v>138</v>
      </c>
      <c r="BY63" s="219">
        <v>131</v>
      </c>
      <c r="BZ63" s="217">
        <v>118</v>
      </c>
      <c r="CA63" s="219">
        <v>80</v>
      </c>
      <c r="CB63" s="219">
        <v>105</v>
      </c>
      <c r="CC63" s="217">
        <v>123</v>
      </c>
      <c r="CD63" s="219">
        <v>126</v>
      </c>
      <c r="CE63" s="219">
        <v>114</v>
      </c>
      <c r="CF63" s="217">
        <v>103</v>
      </c>
      <c r="CG63" s="219">
        <v>108</v>
      </c>
      <c r="CH63" s="219">
        <v>108</v>
      </c>
      <c r="CI63" s="217">
        <v>103</v>
      </c>
      <c r="CJ63" s="219">
        <v>94</v>
      </c>
      <c r="CK63" s="217">
        <v>85</v>
      </c>
      <c r="CL63" s="219">
        <v>69</v>
      </c>
      <c r="CM63" s="219">
        <v>64</v>
      </c>
      <c r="CN63" s="217">
        <v>64</v>
      </c>
      <c r="CO63" s="216">
        <v>7</v>
      </c>
      <c r="CP63" s="219">
        <v>26</v>
      </c>
      <c r="CQ63" s="218">
        <v>38</v>
      </c>
      <c r="CR63" s="218">
        <v>35</v>
      </c>
      <c r="CS63" s="219">
        <v>43</v>
      </c>
      <c r="CT63" s="219">
        <v>52</v>
      </c>
      <c r="CU63" s="219">
        <v>37</v>
      </c>
      <c r="CV63" s="219">
        <v>48</v>
      </c>
      <c r="CW63" s="219">
        <v>41</v>
      </c>
      <c r="CX63" s="217">
        <v>44</v>
      </c>
      <c r="CY63" s="219">
        <v>27</v>
      </c>
      <c r="CZ63" s="217">
        <v>31</v>
      </c>
      <c r="DA63" s="218">
        <v>40</v>
      </c>
      <c r="DB63" s="219">
        <v>68</v>
      </c>
      <c r="DC63" s="217">
        <v>56</v>
      </c>
      <c r="DD63" s="222">
        <v>79</v>
      </c>
      <c r="DE63" s="219">
        <v>58</v>
      </c>
      <c r="DF63" s="226">
        <v>72</v>
      </c>
      <c r="DG63" s="221">
        <v>32</v>
      </c>
      <c r="DH63" s="222">
        <v>38</v>
      </c>
      <c r="DI63" s="223">
        <v>60</v>
      </c>
      <c r="DJ63" s="223">
        <v>69</v>
      </c>
      <c r="DK63" s="222">
        <v>93</v>
      </c>
      <c r="DL63" s="222">
        <v>97</v>
      </c>
      <c r="DM63" s="226">
        <v>86</v>
      </c>
      <c r="DN63" s="222">
        <v>66</v>
      </c>
      <c r="DO63" s="222">
        <v>49</v>
      </c>
      <c r="DP63" s="226">
        <v>55</v>
      </c>
      <c r="DQ63" s="222">
        <v>47</v>
      </c>
      <c r="DR63" s="222">
        <v>35</v>
      </c>
      <c r="DS63" s="222">
        <v>39</v>
      </c>
      <c r="DT63" s="225">
        <v>50</v>
      </c>
      <c r="DU63" s="226">
        <v>55</v>
      </c>
      <c r="DV63" s="222">
        <v>55</v>
      </c>
      <c r="DW63" s="219">
        <v>51</v>
      </c>
      <c r="DX63" s="378">
        <v>49</v>
      </c>
      <c r="DY63" s="217">
        <v>48</v>
      </c>
      <c r="DZ63" s="218">
        <v>51</v>
      </c>
      <c r="EA63" s="218">
        <v>76</v>
      </c>
      <c r="EB63" s="218">
        <v>72</v>
      </c>
      <c r="EC63" s="219">
        <v>62</v>
      </c>
      <c r="ED63" s="219">
        <v>64</v>
      </c>
      <c r="EE63" s="218">
        <v>55</v>
      </c>
      <c r="EF63" s="219">
        <v>50</v>
      </c>
      <c r="EG63" s="219">
        <v>43</v>
      </c>
      <c r="EH63" s="217">
        <v>37</v>
      </c>
      <c r="EI63" s="219">
        <v>37</v>
      </c>
      <c r="EJ63" s="217">
        <v>32</v>
      </c>
      <c r="EK63" s="218">
        <v>36</v>
      </c>
      <c r="EL63" s="219">
        <v>37</v>
      </c>
      <c r="EM63" s="217">
        <v>41</v>
      </c>
      <c r="EN63" s="219">
        <v>41</v>
      </c>
      <c r="EO63" s="219">
        <v>40</v>
      </c>
      <c r="EP63" s="217">
        <v>44</v>
      </c>
      <c r="EQ63" s="216">
        <f>C63+U63+AM63+BE63+BW63+CO63+DG63+DY63</f>
        <v>1507</v>
      </c>
      <c r="ER63" s="227">
        <f>D63+V63+AN63+BF63+BX63+CP63+DH63+DZ63</f>
        <v>1529</v>
      </c>
      <c r="ES63" s="227">
        <f>E63+W63+AO63+BG63+BY63+CQ63+DI63+EA63</f>
        <v>1589</v>
      </c>
      <c r="ET63" s="227">
        <f>F63+X63+AP63+BH63+BZ63+CR63+DJ63+EB63</f>
        <v>1544</v>
      </c>
      <c r="EU63" s="227">
        <f>G63+Y63+AQ63+BI63+CA63+CS63+DK63+EC63</f>
        <v>1340</v>
      </c>
      <c r="EV63" s="228">
        <f>SUM(H63+Z63+AR63+BJ63+CB63+CT63+DL63+ED63)</f>
        <v>1403</v>
      </c>
      <c r="EW63" s="228">
        <f>SUM(I63+AA63+AS63+BK63+CC63+CU63+DM63+EE63)</f>
        <v>1294</v>
      </c>
      <c r="EX63" s="228">
        <f>SUM(J63+AB63+AT63+BL63+CD63+CV63+DN63+EF63)</f>
        <v>1597</v>
      </c>
      <c r="EY63" s="219">
        <f>SUM(K63+AC63+AU63+BM63+CE63+CW63+DO63+EG63)</f>
        <v>1516</v>
      </c>
      <c r="EZ63" s="218">
        <f>SUM(L63+AD63+AV63+BN63+CF63+CX63+DP63+EH63)</f>
        <v>1481</v>
      </c>
      <c r="FA63" s="219">
        <v>1909</v>
      </c>
      <c r="FB63" s="224">
        <v>2034</v>
      </c>
      <c r="FC63" s="219">
        <v>1782</v>
      </c>
      <c r="FD63" s="220">
        <v>1848</v>
      </c>
      <c r="FE63" s="220">
        <v>1608</v>
      </c>
      <c r="FF63" s="394">
        <v>1701</v>
      </c>
      <c r="FG63" s="394">
        <v>1682</v>
      </c>
      <c r="FH63" s="507">
        <v>1088</v>
      </c>
    </row>
    <row r="64" spans="1:164" s="14" customFormat="1" ht="36" customHeight="1" x14ac:dyDescent="0.2">
      <c r="A64" s="475" t="s">
        <v>166</v>
      </c>
      <c r="B64" s="475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29"/>
      <c r="AY64" s="229"/>
      <c r="AZ64" s="229"/>
      <c r="BA64" s="229"/>
      <c r="BB64" s="229"/>
      <c r="BC64" s="229"/>
      <c r="BD64" s="229"/>
      <c r="BE64" s="229"/>
      <c r="BF64" s="229"/>
      <c r="BG64" s="229"/>
      <c r="BH64" s="229"/>
      <c r="BI64" s="229"/>
      <c r="BJ64" s="229"/>
      <c r="BK64" s="229"/>
      <c r="BL64" s="229"/>
      <c r="BM64" s="229"/>
      <c r="BN64" s="229"/>
      <c r="BO64" s="229"/>
      <c r="BP64" s="229"/>
      <c r="BQ64" s="229"/>
      <c r="BR64" s="229"/>
      <c r="BS64" s="229"/>
      <c r="BT64" s="229"/>
      <c r="BU64" s="229"/>
      <c r="BV64" s="229"/>
      <c r="BW64" s="229"/>
      <c r="BX64" s="229"/>
      <c r="BY64" s="229"/>
      <c r="BZ64" s="229"/>
      <c r="CA64" s="229"/>
      <c r="CB64" s="229"/>
      <c r="CC64" s="229"/>
      <c r="CD64" s="229"/>
      <c r="CE64" s="229"/>
      <c r="CF64" s="229"/>
      <c r="CG64" s="229"/>
      <c r="CH64" s="229"/>
      <c r="CI64" s="229"/>
      <c r="CJ64" s="229"/>
      <c r="CK64" s="229"/>
      <c r="CL64" s="229"/>
      <c r="CM64" s="229"/>
      <c r="CN64" s="229"/>
      <c r="CO64" s="229"/>
      <c r="CP64" s="229"/>
      <c r="CQ64" s="229"/>
      <c r="CR64" s="229"/>
      <c r="CS64" s="229"/>
      <c r="CT64" s="229"/>
      <c r="CU64" s="229"/>
      <c r="CV64" s="229"/>
      <c r="CW64" s="229"/>
      <c r="CX64" s="229"/>
      <c r="CY64" s="229"/>
      <c r="CZ64" s="229"/>
      <c r="DA64" s="229"/>
      <c r="DB64" s="229"/>
      <c r="DC64" s="229"/>
      <c r="DD64" s="229"/>
      <c r="DE64" s="229"/>
      <c r="DF64" s="229"/>
      <c r="DG64" s="229"/>
      <c r="DH64" s="229"/>
      <c r="DI64" s="229"/>
      <c r="DJ64" s="229"/>
      <c r="DK64" s="229"/>
      <c r="DL64" s="229"/>
      <c r="DM64" s="229"/>
      <c r="DN64" s="229"/>
      <c r="DO64" s="229"/>
      <c r="DP64" s="229"/>
      <c r="DQ64" s="229"/>
      <c r="DR64" s="229"/>
      <c r="DS64" s="229"/>
      <c r="DT64" s="229"/>
      <c r="DU64" s="229"/>
      <c r="DV64" s="229"/>
      <c r="DW64" s="229"/>
      <c r="DX64" s="229"/>
      <c r="DY64" s="229"/>
      <c r="DZ64" s="229"/>
      <c r="EA64" s="229"/>
      <c r="EB64" s="229"/>
      <c r="EC64" s="229"/>
      <c r="ED64" s="229"/>
      <c r="EE64" s="229"/>
      <c r="EF64" s="229"/>
      <c r="EG64" s="229"/>
      <c r="EH64" s="229"/>
      <c r="EI64" s="229"/>
      <c r="EJ64" s="229"/>
      <c r="EK64" s="229"/>
      <c r="EL64" s="229"/>
      <c r="EM64" s="229"/>
      <c r="EN64" s="229"/>
      <c r="EO64" s="229"/>
      <c r="EP64" s="229"/>
      <c r="EQ64" s="229"/>
      <c r="ER64" s="229"/>
      <c r="ES64" s="229"/>
      <c r="ET64" s="229"/>
      <c r="EU64" s="229"/>
      <c r="EV64" s="231"/>
      <c r="EW64" s="231"/>
      <c r="EX64" s="231"/>
      <c r="EY64" s="231"/>
      <c r="EZ64" s="231"/>
      <c r="FA64" s="231"/>
      <c r="FB64" s="231"/>
      <c r="FC64" s="231"/>
      <c r="FD64" s="231"/>
      <c r="FF64" s="393"/>
      <c r="FG64" s="393"/>
      <c r="FH64" s="393"/>
    </row>
    <row r="65" spans="1:164" s="14" customFormat="1" ht="25.5" customHeight="1" x14ac:dyDescent="0.2">
      <c r="A65" s="472" t="s">
        <v>167</v>
      </c>
      <c r="B65" s="472"/>
      <c r="C65" s="229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337"/>
      <c r="Q65" s="232"/>
      <c r="R65" s="371"/>
      <c r="S65" s="405"/>
      <c r="T65" s="422"/>
      <c r="U65" s="229"/>
      <c r="V65" s="232"/>
      <c r="W65" s="232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405"/>
      <c r="AL65" s="422"/>
      <c r="AM65" s="229"/>
      <c r="AN65" s="232"/>
      <c r="AO65" s="229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  <c r="BA65" s="229"/>
      <c r="BB65" s="229"/>
      <c r="BC65" s="405"/>
      <c r="BD65" s="422"/>
      <c r="BE65" s="229"/>
      <c r="BF65" s="232"/>
      <c r="BG65" s="229"/>
      <c r="BH65" s="229"/>
      <c r="BI65" s="229"/>
      <c r="BJ65" s="229"/>
      <c r="BK65" s="229"/>
      <c r="BL65" s="229"/>
      <c r="BM65" s="229"/>
      <c r="BN65" s="229"/>
      <c r="BO65" s="229"/>
      <c r="BP65" s="229"/>
      <c r="BQ65" s="229"/>
      <c r="BR65" s="229"/>
      <c r="BS65" s="229"/>
      <c r="BT65" s="229"/>
      <c r="BU65" s="405"/>
      <c r="BV65" s="422"/>
      <c r="BW65" s="229"/>
      <c r="BX65" s="232"/>
      <c r="BY65" s="229"/>
      <c r="BZ65" s="229"/>
      <c r="CA65" s="229"/>
      <c r="CB65" s="229"/>
      <c r="CC65" s="229"/>
      <c r="CD65" s="229"/>
      <c r="CE65" s="229"/>
      <c r="CF65" s="229"/>
      <c r="CG65" s="229"/>
      <c r="CH65" s="229"/>
      <c r="CI65" s="229"/>
      <c r="CJ65" s="229"/>
      <c r="CK65" s="229"/>
      <c r="CL65" s="229"/>
      <c r="CM65" s="405"/>
      <c r="CN65" s="422"/>
      <c r="CO65" s="229"/>
      <c r="CP65" s="232"/>
      <c r="CQ65" s="229"/>
      <c r="CR65" s="229"/>
      <c r="CS65" s="229"/>
      <c r="CT65" s="229"/>
      <c r="CU65" s="229"/>
      <c r="CV65" s="229"/>
      <c r="CW65" s="229"/>
      <c r="CX65" s="229"/>
      <c r="CY65" s="229"/>
      <c r="CZ65" s="229"/>
      <c r="DA65" s="229"/>
      <c r="DB65" s="229"/>
      <c r="DC65" s="229"/>
      <c r="DD65" s="229"/>
      <c r="DE65" s="405"/>
      <c r="DF65" s="422"/>
      <c r="DG65" s="229"/>
      <c r="DH65" s="232"/>
      <c r="DI65" s="229"/>
      <c r="DJ65" s="229"/>
      <c r="DK65" s="229"/>
      <c r="DL65" s="229"/>
      <c r="DM65" s="229"/>
      <c r="DN65" s="229"/>
      <c r="DO65" s="229"/>
      <c r="DP65" s="229"/>
      <c r="DQ65" s="229"/>
      <c r="DR65" s="229"/>
      <c r="DS65" s="229"/>
      <c r="DT65" s="229"/>
      <c r="DU65" s="229"/>
      <c r="DV65" s="229"/>
      <c r="DW65" s="405"/>
      <c r="DX65" s="422"/>
      <c r="DY65" s="229"/>
      <c r="DZ65" s="232"/>
      <c r="EA65" s="229"/>
      <c r="EB65" s="229"/>
      <c r="EC65" s="229"/>
      <c r="ED65" s="229"/>
      <c r="EE65" s="229"/>
      <c r="EF65" s="229"/>
      <c r="EG65" s="229"/>
      <c r="EH65" s="229"/>
      <c r="EI65" s="229"/>
      <c r="EJ65" s="229"/>
      <c r="EK65" s="229"/>
      <c r="EL65" s="229"/>
      <c r="EM65" s="229"/>
      <c r="EN65" s="229"/>
      <c r="EO65" s="405"/>
      <c r="EP65" s="422"/>
      <c r="EQ65" s="229"/>
      <c r="ER65" s="229"/>
      <c r="ES65" s="229"/>
      <c r="ET65" s="229"/>
      <c r="EU65" s="229"/>
      <c r="EV65" s="229"/>
      <c r="EW65" s="229"/>
      <c r="EX65" s="229"/>
      <c r="EY65" s="231"/>
      <c r="EZ65" s="231"/>
      <c r="FA65" s="231"/>
      <c r="FB65" s="231"/>
      <c r="FC65" s="231"/>
      <c r="FD65" s="231"/>
      <c r="FF65" s="393"/>
      <c r="FG65" s="393"/>
      <c r="FH65" s="393"/>
    </row>
    <row r="66" spans="1:164" s="14" customFormat="1" ht="12.75" customHeight="1" x14ac:dyDescent="0.2">
      <c r="A66" s="472" t="s">
        <v>168</v>
      </c>
      <c r="B66" s="472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29"/>
      <c r="AY66" s="229"/>
      <c r="AZ66" s="229"/>
      <c r="BA66" s="229"/>
      <c r="BB66" s="229"/>
      <c r="BC66" s="229"/>
      <c r="BD66" s="229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29"/>
      <c r="BV66" s="229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29"/>
      <c r="CN66" s="229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31"/>
      <c r="CZ66" s="231"/>
      <c r="DA66" s="231"/>
      <c r="DB66" s="231"/>
      <c r="DC66" s="231"/>
      <c r="DD66" s="231"/>
      <c r="DE66" s="229"/>
      <c r="DF66" s="229"/>
      <c r="DG66" s="231"/>
      <c r="DH66" s="231"/>
      <c r="DI66" s="231"/>
      <c r="DJ66" s="231"/>
      <c r="DK66" s="231"/>
      <c r="DL66" s="231"/>
      <c r="DM66" s="231"/>
      <c r="DN66" s="231"/>
      <c r="DO66" s="231"/>
      <c r="DP66" s="231"/>
      <c r="DQ66" s="231"/>
      <c r="DR66" s="231"/>
      <c r="DS66" s="231"/>
      <c r="DT66" s="231"/>
      <c r="DU66" s="231"/>
      <c r="DV66" s="231"/>
      <c r="DW66" s="229"/>
      <c r="DX66" s="229"/>
      <c r="DY66" s="231"/>
      <c r="DZ66" s="231"/>
      <c r="EA66" s="231"/>
      <c r="EB66" s="231"/>
      <c r="EC66" s="231"/>
      <c r="ED66" s="231"/>
      <c r="EE66" s="231"/>
      <c r="EF66" s="231"/>
      <c r="EG66" s="231"/>
      <c r="EH66" s="231"/>
      <c r="EI66" s="231"/>
      <c r="EJ66" s="231"/>
      <c r="EK66" s="231"/>
      <c r="EL66" s="231"/>
      <c r="EM66" s="231"/>
      <c r="EN66" s="231"/>
      <c r="EO66" s="229"/>
      <c r="EP66" s="229"/>
      <c r="EQ66" s="231"/>
      <c r="ER66" s="231"/>
      <c r="ES66" s="231"/>
      <c r="ET66" s="231"/>
      <c r="EU66" s="231"/>
      <c r="EV66" s="231"/>
      <c r="EW66" s="231"/>
      <c r="EX66" s="231"/>
      <c r="EY66" s="231"/>
      <c r="EZ66" s="231"/>
      <c r="FA66" s="231"/>
      <c r="FB66" s="231"/>
      <c r="FC66" s="231"/>
      <c r="FD66" s="231"/>
      <c r="FF66" s="393"/>
      <c r="FG66" s="393"/>
      <c r="FH66" s="393"/>
    </row>
    <row r="67" spans="1:164" s="14" customFormat="1" ht="13.5" customHeight="1" x14ac:dyDescent="0.2">
      <c r="A67" s="472" t="s">
        <v>169</v>
      </c>
      <c r="B67" s="472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29"/>
      <c r="BC67" s="229"/>
      <c r="BD67" s="229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231"/>
      <c r="BU67" s="229"/>
      <c r="BV67" s="229"/>
      <c r="BW67" s="231"/>
      <c r="BX67" s="231"/>
      <c r="BY67" s="231"/>
      <c r="BZ67" s="231"/>
      <c r="CA67" s="231"/>
      <c r="CB67" s="231"/>
      <c r="CC67" s="231"/>
      <c r="CD67" s="231"/>
      <c r="CE67" s="231"/>
      <c r="CF67" s="231"/>
      <c r="CG67" s="231"/>
      <c r="CH67" s="231"/>
      <c r="CI67" s="231"/>
      <c r="CJ67" s="231"/>
      <c r="CK67" s="231"/>
      <c r="CL67" s="231"/>
      <c r="CM67" s="229"/>
      <c r="CN67" s="229"/>
      <c r="CO67" s="231"/>
      <c r="CP67" s="231"/>
      <c r="CQ67" s="231"/>
      <c r="CR67" s="231"/>
      <c r="CS67" s="231"/>
      <c r="CT67" s="231"/>
      <c r="CU67" s="231"/>
      <c r="CV67" s="231"/>
      <c r="CW67" s="231"/>
      <c r="CX67" s="231"/>
      <c r="CY67" s="231"/>
      <c r="CZ67" s="231"/>
      <c r="DA67" s="231"/>
      <c r="DB67" s="231"/>
      <c r="DC67" s="231"/>
      <c r="DD67" s="231"/>
      <c r="DE67" s="229"/>
      <c r="DF67" s="229"/>
      <c r="DG67" s="231"/>
      <c r="DH67" s="231"/>
      <c r="DI67" s="231"/>
      <c r="DJ67" s="231"/>
      <c r="DK67" s="231"/>
      <c r="DL67" s="231"/>
      <c r="DM67" s="231"/>
      <c r="DN67" s="231"/>
      <c r="DO67" s="231"/>
      <c r="DP67" s="231"/>
      <c r="DQ67" s="231"/>
      <c r="DR67" s="231"/>
      <c r="DS67" s="231"/>
      <c r="DT67" s="231"/>
      <c r="DU67" s="231"/>
      <c r="DV67" s="231"/>
      <c r="DW67" s="229"/>
      <c r="DX67" s="229"/>
      <c r="DY67" s="231"/>
      <c r="DZ67" s="231"/>
      <c r="EA67" s="231"/>
      <c r="EB67" s="231"/>
      <c r="EC67" s="231"/>
      <c r="ED67" s="231"/>
      <c r="EE67" s="231"/>
      <c r="EF67" s="231"/>
      <c r="EG67" s="231"/>
      <c r="EH67" s="231"/>
      <c r="EI67" s="231"/>
      <c r="EJ67" s="231"/>
      <c r="EK67" s="231"/>
      <c r="EL67" s="231"/>
      <c r="EM67" s="231"/>
      <c r="EN67" s="231"/>
      <c r="EO67" s="229"/>
      <c r="EP67" s="229"/>
      <c r="EQ67" s="231"/>
      <c r="ER67" s="231"/>
      <c r="ES67" s="231"/>
      <c r="ET67" s="231"/>
      <c r="EU67" s="231"/>
      <c r="EV67" s="231"/>
      <c r="EW67" s="231"/>
      <c r="EX67" s="231"/>
      <c r="EY67" s="231"/>
      <c r="EZ67" s="231"/>
      <c r="FA67" s="231"/>
      <c r="FB67" s="231"/>
      <c r="FC67" s="231"/>
      <c r="FD67" s="231"/>
      <c r="FF67" s="393"/>
      <c r="FG67" s="393"/>
      <c r="FH67" s="393"/>
    </row>
    <row r="68" spans="1:164" s="14" customFormat="1" ht="11.25" x14ac:dyDescent="0.2">
      <c r="A68" s="472" t="s">
        <v>170</v>
      </c>
      <c r="B68" s="472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9"/>
      <c r="BB68" s="229"/>
      <c r="BC68" s="229"/>
      <c r="BD68" s="229"/>
      <c r="BE68" s="231"/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1"/>
      <c r="BT68" s="231"/>
      <c r="BU68" s="229"/>
      <c r="BV68" s="229"/>
      <c r="BW68" s="231"/>
      <c r="BX68" s="231"/>
      <c r="BY68" s="231"/>
      <c r="BZ68" s="231"/>
      <c r="CA68" s="231"/>
      <c r="CB68" s="231"/>
      <c r="CC68" s="231"/>
      <c r="CD68" s="231"/>
      <c r="CE68" s="231"/>
      <c r="CF68" s="231"/>
      <c r="CG68" s="231"/>
      <c r="CH68" s="231"/>
      <c r="CI68" s="231"/>
      <c r="CJ68" s="231"/>
      <c r="CK68" s="231"/>
      <c r="CL68" s="231"/>
      <c r="CM68" s="229"/>
      <c r="CN68" s="229"/>
      <c r="CO68" s="231"/>
      <c r="CP68" s="231"/>
      <c r="CQ68" s="231"/>
      <c r="CR68" s="231"/>
      <c r="CS68" s="231"/>
      <c r="CT68" s="231"/>
      <c r="CU68" s="231"/>
      <c r="CV68" s="231"/>
      <c r="CW68" s="231"/>
      <c r="CX68" s="231"/>
      <c r="CY68" s="231"/>
      <c r="CZ68" s="231"/>
      <c r="DA68" s="231"/>
      <c r="DB68" s="231"/>
      <c r="DC68" s="231"/>
      <c r="DD68" s="231"/>
      <c r="DE68" s="229"/>
      <c r="DF68" s="229"/>
      <c r="DG68" s="231"/>
      <c r="DH68" s="231"/>
      <c r="DI68" s="231"/>
      <c r="DJ68" s="231"/>
      <c r="DK68" s="231"/>
      <c r="DL68" s="231"/>
      <c r="DM68" s="231"/>
      <c r="DN68" s="231"/>
      <c r="DO68" s="231"/>
      <c r="DP68" s="231"/>
      <c r="DQ68" s="231"/>
      <c r="DR68" s="231"/>
      <c r="DS68" s="231"/>
      <c r="DT68" s="231"/>
      <c r="DU68" s="231"/>
      <c r="DV68" s="231"/>
      <c r="DW68" s="229"/>
      <c r="DX68" s="229"/>
      <c r="DY68" s="231"/>
      <c r="DZ68" s="231"/>
      <c r="EA68" s="231"/>
      <c r="EB68" s="231"/>
      <c r="EC68" s="231"/>
      <c r="ED68" s="231"/>
      <c r="EE68" s="231"/>
      <c r="EF68" s="231"/>
      <c r="EG68" s="231"/>
      <c r="EH68" s="231"/>
      <c r="EI68" s="231"/>
      <c r="EJ68" s="231"/>
      <c r="EK68" s="231"/>
      <c r="EL68" s="231"/>
      <c r="EM68" s="231"/>
      <c r="EN68" s="231"/>
      <c r="EO68" s="229"/>
      <c r="EP68" s="229"/>
      <c r="EQ68" s="231"/>
      <c r="ER68" s="231"/>
      <c r="ES68" s="231"/>
      <c r="ET68" s="231"/>
      <c r="EU68" s="231"/>
      <c r="EV68" s="231"/>
      <c r="EW68" s="231"/>
      <c r="EX68" s="231"/>
      <c r="EY68" s="231"/>
      <c r="EZ68" s="231"/>
      <c r="FA68" s="231"/>
      <c r="FB68" s="231"/>
      <c r="FC68" s="231"/>
      <c r="FD68" s="231"/>
      <c r="FF68" s="393"/>
      <c r="FG68" s="393"/>
      <c r="FH68" s="393"/>
    </row>
    <row r="69" spans="1:164" s="14" customFormat="1" ht="12.75" customHeight="1" x14ac:dyDescent="0.2">
      <c r="A69" s="472" t="s">
        <v>171</v>
      </c>
      <c r="B69" s="472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231"/>
      <c r="BU69" s="229"/>
      <c r="BV69" s="229"/>
      <c r="BW69" s="231"/>
      <c r="BX69" s="231"/>
      <c r="BY69" s="231"/>
      <c r="BZ69" s="231"/>
      <c r="CA69" s="231"/>
      <c r="CB69" s="231"/>
      <c r="CC69" s="231"/>
      <c r="CD69" s="231"/>
      <c r="CE69" s="231"/>
      <c r="CF69" s="231"/>
      <c r="CG69" s="231"/>
      <c r="CH69" s="231"/>
      <c r="CI69" s="231"/>
      <c r="CJ69" s="231"/>
      <c r="CK69" s="231"/>
      <c r="CL69" s="231"/>
      <c r="CM69" s="229"/>
      <c r="CN69" s="229"/>
      <c r="CO69" s="231"/>
      <c r="CP69" s="231"/>
      <c r="CQ69" s="231"/>
      <c r="CR69" s="231"/>
      <c r="CS69" s="231"/>
      <c r="CT69" s="231"/>
      <c r="CU69" s="231"/>
      <c r="CV69" s="231"/>
      <c r="CW69" s="231"/>
      <c r="CX69" s="231"/>
      <c r="CY69" s="231"/>
      <c r="CZ69" s="231"/>
      <c r="DA69" s="231"/>
      <c r="DB69" s="231"/>
      <c r="DC69" s="231"/>
      <c r="DD69" s="231"/>
      <c r="DE69" s="229"/>
      <c r="DF69" s="229"/>
      <c r="DG69" s="231"/>
      <c r="DH69" s="231"/>
      <c r="DI69" s="231"/>
      <c r="DJ69" s="231"/>
      <c r="DK69" s="231"/>
      <c r="DL69" s="231"/>
      <c r="DM69" s="231"/>
      <c r="DN69" s="231"/>
      <c r="DO69" s="231"/>
      <c r="DP69" s="231"/>
      <c r="DQ69" s="231"/>
      <c r="DR69" s="231"/>
      <c r="DS69" s="231"/>
      <c r="DT69" s="231"/>
      <c r="DU69" s="231"/>
      <c r="DV69" s="231"/>
      <c r="DW69" s="229"/>
      <c r="DX69" s="229"/>
      <c r="DY69" s="231"/>
      <c r="DZ69" s="231"/>
      <c r="EA69" s="231"/>
      <c r="EB69" s="231"/>
      <c r="EC69" s="231"/>
      <c r="ED69" s="231"/>
      <c r="EE69" s="231"/>
      <c r="EF69" s="231"/>
      <c r="EG69" s="231"/>
      <c r="EH69" s="231"/>
      <c r="EI69" s="231"/>
      <c r="EJ69" s="231"/>
      <c r="EK69" s="231"/>
      <c r="EL69" s="231"/>
      <c r="EM69" s="231"/>
      <c r="EN69" s="231"/>
      <c r="EO69" s="229"/>
      <c r="EP69" s="229"/>
      <c r="EQ69" s="231"/>
      <c r="ER69" s="231"/>
      <c r="ES69" s="231"/>
      <c r="ET69" s="231"/>
      <c r="EU69" s="231"/>
      <c r="EV69" s="231"/>
      <c r="EW69" s="231"/>
      <c r="EX69" s="231"/>
      <c r="EY69" s="231"/>
      <c r="EZ69" s="231"/>
      <c r="FA69" s="231"/>
      <c r="FB69" s="231"/>
      <c r="FC69" s="231"/>
      <c r="FD69" s="231"/>
      <c r="FF69" s="393"/>
      <c r="FG69" s="393"/>
      <c r="FH69" s="393"/>
    </row>
    <row r="70" spans="1:164" s="14" customFormat="1" ht="12.75" customHeight="1" x14ac:dyDescent="0.2">
      <c r="A70" s="472" t="s">
        <v>172</v>
      </c>
      <c r="B70" s="472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229"/>
      <c r="BD70" s="229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29"/>
      <c r="BV70" s="229"/>
      <c r="BW70" s="231"/>
      <c r="BX70" s="231"/>
      <c r="BY70" s="231"/>
      <c r="BZ70" s="231"/>
      <c r="CA70" s="231"/>
      <c r="CB70" s="231"/>
      <c r="CC70" s="231"/>
      <c r="CD70" s="231"/>
      <c r="CE70" s="231"/>
      <c r="CF70" s="231"/>
      <c r="CG70" s="231"/>
      <c r="CH70" s="231"/>
      <c r="CI70" s="231"/>
      <c r="CJ70" s="231"/>
      <c r="CK70" s="231"/>
      <c r="CL70" s="231"/>
      <c r="CM70" s="229"/>
      <c r="CN70" s="229"/>
      <c r="CO70" s="231"/>
      <c r="CP70" s="231"/>
      <c r="CQ70" s="231"/>
      <c r="CR70" s="231"/>
      <c r="CS70" s="231"/>
      <c r="CT70" s="231"/>
      <c r="CU70" s="231"/>
      <c r="CV70" s="231"/>
      <c r="CW70" s="231"/>
      <c r="CX70" s="231"/>
      <c r="CY70" s="231"/>
      <c r="CZ70" s="231"/>
      <c r="DA70" s="231"/>
      <c r="DB70" s="231"/>
      <c r="DC70" s="231"/>
      <c r="DD70" s="231"/>
      <c r="DE70" s="229"/>
      <c r="DF70" s="229"/>
      <c r="DG70" s="231"/>
      <c r="DH70" s="231"/>
      <c r="DI70" s="231"/>
      <c r="DJ70" s="231"/>
      <c r="DK70" s="231"/>
      <c r="DL70" s="231"/>
      <c r="DM70" s="231"/>
      <c r="DN70" s="231"/>
      <c r="DO70" s="231"/>
      <c r="DP70" s="231"/>
      <c r="DQ70" s="231"/>
      <c r="DR70" s="231"/>
      <c r="DS70" s="231"/>
      <c r="DT70" s="231"/>
      <c r="DU70" s="231"/>
      <c r="DV70" s="231"/>
      <c r="DW70" s="229"/>
      <c r="DX70" s="229"/>
      <c r="DY70" s="231"/>
      <c r="DZ70" s="231"/>
      <c r="EA70" s="231"/>
      <c r="EB70" s="231"/>
      <c r="EC70" s="231"/>
      <c r="ED70" s="231"/>
      <c r="EE70" s="231"/>
      <c r="EF70" s="231"/>
      <c r="EG70" s="231"/>
      <c r="EH70" s="231"/>
      <c r="EI70" s="231"/>
      <c r="EJ70" s="231"/>
      <c r="EK70" s="231"/>
      <c r="EL70" s="231"/>
      <c r="EM70" s="231"/>
      <c r="EN70" s="231"/>
      <c r="EO70" s="229"/>
      <c r="EP70" s="229"/>
      <c r="EQ70" s="231"/>
      <c r="ER70" s="231"/>
      <c r="ES70" s="231"/>
      <c r="ET70" s="231"/>
      <c r="EU70" s="231"/>
      <c r="EV70" s="231"/>
      <c r="EW70" s="231"/>
      <c r="EX70" s="231"/>
      <c r="EY70" s="231"/>
      <c r="EZ70" s="231"/>
      <c r="FA70" s="231"/>
      <c r="FB70" s="231"/>
      <c r="FC70" s="231"/>
      <c r="FD70" s="231"/>
      <c r="FF70" s="393"/>
      <c r="FG70" s="393"/>
      <c r="FH70" s="393"/>
    </row>
    <row r="71" spans="1:164" s="14" customFormat="1" ht="15" customHeight="1" x14ac:dyDescent="0.2">
      <c r="A71" s="472" t="s">
        <v>173</v>
      </c>
      <c r="B71" s="472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29"/>
      <c r="AO71" s="229"/>
      <c r="AP71" s="229"/>
      <c r="AQ71" s="229"/>
      <c r="AR71" s="229"/>
      <c r="AS71" s="229"/>
      <c r="AT71" s="229"/>
      <c r="AU71" s="229"/>
      <c r="AV71" s="229"/>
      <c r="AW71" s="229"/>
      <c r="AX71" s="229"/>
      <c r="AY71" s="229"/>
      <c r="AZ71" s="229"/>
      <c r="BA71" s="229"/>
      <c r="BB71" s="229"/>
      <c r="BC71" s="229"/>
      <c r="BD71" s="229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1"/>
      <c r="BP71" s="231"/>
      <c r="BQ71" s="231"/>
      <c r="BR71" s="231"/>
      <c r="BS71" s="231"/>
      <c r="BT71" s="231"/>
      <c r="BU71" s="229"/>
      <c r="BV71" s="229"/>
      <c r="BW71" s="231"/>
      <c r="BX71" s="231"/>
      <c r="BY71" s="231"/>
      <c r="BZ71" s="231"/>
      <c r="CA71" s="231"/>
      <c r="CB71" s="231"/>
      <c r="CC71" s="231"/>
      <c r="CD71" s="231"/>
      <c r="CE71" s="231"/>
      <c r="CF71" s="231"/>
      <c r="CG71" s="231"/>
      <c r="CH71" s="231"/>
      <c r="CI71" s="231"/>
      <c r="CJ71" s="231"/>
      <c r="CK71" s="231"/>
      <c r="CL71" s="231"/>
      <c r="CM71" s="229"/>
      <c r="CN71" s="229"/>
      <c r="CO71" s="231"/>
      <c r="CP71" s="231"/>
      <c r="CQ71" s="231"/>
      <c r="CR71" s="231"/>
      <c r="CS71" s="231"/>
      <c r="CT71" s="231"/>
      <c r="CU71" s="231"/>
      <c r="CV71" s="231"/>
      <c r="CW71" s="231"/>
      <c r="CX71" s="231"/>
      <c r="CY71" s="231"/>
      <c r="CZ71" s="231"/>
      <c r="DA71" s="231"/>
      <c r="DB71" s="231"/>
      <c r="DC71" s="231"/>
      <c r="DD71" s="231"/>
      <c r="DE71" s="229"/>
      <c r="DF71" s="229"/>
      <c r="DG71" s="231"/>
      <c r="DH71" s="231"/>
      <c r="DI71" s="231"/>
      <c r="DJ71" s="231"/>
      <c r="DK71" s="231"/>
      <c r="DL71" s="231"/>
      <c r="DM71" s="231"/>
      <c r="DN71" s="231"/>
      <c r="DO71" s="231"/>
      <c r="DP71" s="231"/>
      <c r="DQ71" s="231"/>
      <c r="DR71" s="231"/>
      <c r="DS71" s="231"/>
      <c r="DT71" s="231"/>
      <c r="DU71" s="231"/>
      <c r="DV71" s="231"/>
      <c r="DW71" s="229"/>
      <c r="DX71" s="229"/>
      <c r="DY71" s="231"/>
      <c r="DZ71" s="231"/>
      <c r="EA71" s="231"/>
      <c r="EB71" s="231"/>
      <c r="EC71" s="231"/>
      <c r="ED71" s="231"/>
      <c r="EE71" s="231"/>
      <c r="EF71" s="231"/>
      <c r="EG71" s="231"/>
      <c r="EH71" s="231"/>
      <c r="EI71" s="231"/>
      <c r="EJ71" s="231"/>
      <c r="EK71" s="231"/>
      <c r="EL71" s="231"/>
      <c r="EM71" s="231"/>
      <c r="EN71" s="231"/>
      <c r="EO71" s="229"/>
      <c r="EP71" s="229"/>
      <c r="EQ71" s="231"/>
      <c r="ER71" s="231"/>
      <c r="ES71" s="231"/>
      <c r="ET71" s="231"/>
      <c r="EU71" s="231"/>
      <c r="EV71" s="231"/>
      <c r="EW71" s="231"/>
      <c r="EX71" s="231"/>
      <c r="EY71" s="231"/>
      <c r="EZ71" s="231"/>
      <c r="FA71" s="231"/>
      <c r="FB71" s="231"/>
      <c r="FC71" s="231"/>
      <c r="FD71" s="231"/>
      <c r="FF71" s="393"/>
      <c r="FG71" s="393"/>
      <c r="FH71" s="393"/>
    </row>
    <row r="72" spans="1:164" s="14" customFormat="1" ht="25.5" customHeight="1" x14ac:dyDescent="0.2">
      <c r="A72" s="472" t="s">
        <v>174</v>
      </c>
      <c r="B72" s="472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  <c r="AQ72" s="229"/>
      <c r="AR72" s="229"/>
      <c r="AS72" s="229"/>
      <c r="AT72" s="229"/>
      <c r="AU72" s="229"/>
      <c r="AV72" s="229"/>
      <c r="AW72" s="229"/>
      <c r="AX72" s="229"/>
      <c r="AY72" s="229"/>
      <c r="AZ72" s="229"/>
      <c r="BA72" s="229"/>
      <c r="BB72" s="229"/>
      <c r="BC72" s="229"/>
      <c r="BD72" s="229"/>
      <c r="BE72" s="231"/>
      <c r="BF72" s="231"/>
      <c r="BG72" s="231"/>
      <c r="BH72" s="231"/>
      <c r="BI72" s="231"/>
      <c r="BJ72" s="231"/>
      <c r="BK72" s="231"/>
      <c r="BL72" s="231"/>
      <c r="BM72" s="231"/>
      <c r="BN72" s="231"/>
      <c r="BO72" s="231"/>
      <c r="BP72" s="231"/>
      <c r="BQ72" s="231"/>
      <c r="BR72" s="231"/>
      <c r="BS72" s="231"/>
      <c r="BT72" s="231"/>
      <c r="BU72" s="229"/>
      <c r="BV72" s="229"/>
      <c r="BW72" s="231"/>
      <c r="BX72" s="231"/>
      <c r="BY72" s="231"/>
      <c r="BZ72" s="231"/>
      <c r="CA72" s="231"/>
      <c r="CB72" s="231"/>
      <c r="CC72" s="231"/>
      <c r="CD72" s="231"/>
      <c r="CE72" s="231"/>
      <c r="CF72" s="231"/>
      <c r="CG72" s="231"/>
      <c r="CH72" s="231"/>
      <c r="CI72" s="231"/>
      <c r="CJ72" s="231"/>
      <c r="CK72" s="231"/>
      <c r="CL72" s="231"/>
      <c r="CM72" s="229"/>
      <c r="CN72" s="229"/>
      <c r="CO72" s="231"/>
      <c r="CP72" s="231"/>
      <c r="CQ72" s="231"/>
      <c r="CR72" s="231"/>
      <c r="CS72" s="231"/>
      <c r="CT72" s="231"/>
      <c r="CU72" s="231"/>
      <c r="CV72" s="231"/>
      <c r="CW72" s="231"/>
      <c r="CX72" s="231"/>
      <c r="CY72" s="231"/>
      <c r="CZ72" s="231"/>
      <c r="DA72" s="231"/>
      <c r="DB72" s="231"/>
      <c r="DC72" s="231"/>
      <c r="DD72" s="231"/>
      <c r="DE72" s="229"/>
      <c r="DF72" s="229"/>
      <c r="DG72" s="231"/>
      <c r="DH72" s="231"/>
      <c r="DI72" s="231"/>
      <c r="DJ72" s="231"/>
      <c r="DK72" s="231"/>
      <c r="DL72" s="231"/>
      <c r="DM72" s="231"/>
      <c r="DN72" s="231"/>
      <c r="DO72" s="231"/>
      <c r="DP72" s="231"/>
      <c r="DQ72" s="231"/>
      <c r="DR72" s="231"/>
      <c r="DS72" s="231"/>
      <c r="DT72" s="231"/>
      <c r="DU72" s="231"/>
      <c r="DV72" s="231"/>
      <c r="DW72" s="229"/>
      <c r="DX72" s="229"/>
      <c r="DY72" s="231"/>
      <c r="DZ72" s="231"/>
      <c r="EA72" s="231"/>
      <c r="EB72" s="231"/>
      <c r="EC72" s="231"/>
      <c r="ED72" s="231"/>
      <c r="EE72" s="231"/>
      <c r="EF72" s="231"/>
      <c r="EG72" s="231"/>
      <c r="EH72" s="231"/>
      <c r="EI72" s="231"/>
      <c r="EJ72" s="231"/>
      <c r="EK72" s="231"/>
      <c r="EL72" s="231"/>
      <c r="EM72" s="231"/>
      <c r="EN72" s="231"/>
      <c r="EO72" s="229"/>
      <c r="EP72" s="229"/>
      <c r="EQ72" s="231"/>
      <c r="ER72" s="231"/>
      <c r="ES72" s="231"/>
      <c r="ET72" s="231"/>
      <c r="EU72" s="231"/>
      <c r="EV72" s="231"/>
      <c r="EW72" s="231"/>
      <c r="EX72" s="231"/>
      <c r="EY72" s="231"/>
      <c r="EZ72" s="231"/>
      <c r="FA72" s="231"/>
      <c r="FB72" s="231"/>
      <c r="FC72" s="231"/>
      <c r="FD72" s="231"/>
      <c r="FF72" s="393"/>
      <c r="FG72" s="393"/>
      <c r="FH72" s="393"/>
    </row>
    <row r="73" spans="1:164" x14ac:dyDescent="0.25">
      <c r="A73" s="472" t="s">
        <v>206</v>
      </c>
      <c r="B73" s="472"/>
    </row>
    <row r="76" spans="1:164" x14ac:dyDescent="0.25">
      <c r="ES76" s="2"/>
      <c r="ET76" s="2"/>
      <c r="EU76" s="2"/>
    </row>
    <row r="77" spans="1:164" x14ac:dyDescent="0.25">
      <c r="ES77" s="2"/>
      <c r="ET77" s="2"/>
      <c r="EU77" s="2"/>
    </row>
  </sheetData>
  <mergeCells count="29">
    <mergeCell ref="EQ3:FH3"/>
    <mergeCell ref="A73:B73"/>
    <mergeCell ref="U3:AL3"/>
    <mergeCell ref="AM3:BD3"/>
    <mergeCell ref="BE3:BV3"/>
    <mergeCell ref="BW3:CN3"/>
    <mergeCell ref="A70:B70"/>
    <mergeCell ref="A71:B71"/>
    <mergeCell ref="A63:B63"/>
    <mergeCell ref="A72:B72"/>
    <mergeCell ref="A64:B64"/>
    <mergeCell ref="A65:B65"/>
    <mergeCell ref="A66:B66"/>
    <mergeCell ref="A67:B67"/>
    <mergeCell ref="A68:B68"/>
    <mergeCell ref="A69:B69"/>
    <mergeCell ref="A53:A57"/>
    <mergeCell ref="A58:A60"/>
    <mergeCell ref="A5:A12"/>
    <mergeCell ref="A13:A39"/>
    <mergeCell ref="A40:A52"/>
    <mergeCell ref="A4:B4"/>
    <mergeCell ref="C3:T3"/>
    <mergeCell ref="CO3:DF3"/>
    <mergeCell ref="DG3:DX3"/>
    <mergeCell ref="DY3:EP3"/>
    <mergeCell ref="A1:B1"/>
    <mergeCell ref="A3:B3"/>
    <mergeCell ref="A2:B2"/>
  </mergeCells>
  <pageMargins left="0.78740157480314965" right="0.39370078740157483" top="0.98425196850393704" bottom="0.98425196850393704" header="0.51181102362204722" footer="0.51181102362204722"/>
  <pageSetup paperSize="9" scale="82" fitToWidth="3" fitToHeight="2" orientation="landscape" r:id="rId1"/>
  <headerFooter alignWithMargins="0"/>
  <ignoredErrors>
    <ignoredError sqref="EW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7"/>
  <sheetViews>
    <sheetView workbookViewId="0">
      <selection sqref="A1:M1"/>
    </sheetView>
  </sheetViews>
  <sheetFormatPr baseColWidth="10" defaultColWidth="11.42578125" defaultRowHeight="15" x14ac:dyDescent="0.25"/>
  <cols>
    <col min="1" max="1" width="11.5703125" style="2" customWidth="1"/>
    <col min="2" max="2" width="14.85546875" style="2" bestFit="1" customWidth="1"/>
    <col min="3" max="3" width="11.28515625" style="2" customWidth="1"/>
    <col min="4" max="4" width="15.28515625" style="2" bestFit="1" customWidth="1"/>
    <col min="5" max="5" width="14.85546875" style="2" bestFit="1" customWidth="1"/>
    <col min="6" max="6" width="11.28515625" style="2" customWidth="1"/>
    <col min="7" max="7" width="15.28515625" style="2" bestFit="1" customWidth="1"/>
    <col min="8" max="8" width="14.85546875" style="2" bestFit="1" customWidth="1"/>
    <col min="9" max="9" width="11.28515625" style="2" customWidth="1"/>
    <col min="10" max="10" width="15.28515625" style="2" bestFit="1" customWidth="1"/>
    <col min="11" max="11" width="14.85546875" style="2" bestFit="1" customWidth="1"/>
    <col min="12" max="12" width="11.28515625" style="2" customWidth="1"/>
    <col min="13" max="13" width="15.28515625" style="2" bestFit="1" customWidth="1"/>
    <col min="14" max="16384" width="11.42578125" style="2"/>
  </cols>
  <sheetData>
    <row r="1" spans="1:23" ht="52.5" customHeight="1" x14ac:dyDescent="0.3">
      <c r="A1" s="444" t="s">
        <v>201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20.100000000000001" customHeight="1" x14ac:dyDescent="0.3">
      <c r="A2" s="488" t="s">
        <v>140</v>
      </c>
      <c r="B2" s="488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75" customHeight="1" x14ac:dyDescent="0.25">
      <c r="A3" s="375"/>
      <c r="B3" s="482" t="s">
        <v>69</v>
      </c>
      <c r="C3" s="483"/>
      <c r="D3" s="484"/>
      <c r="E3" s="485" t="s">
        <v>70</v>
      </c>
      <c r="F3" s="483"/>
      <c r="G3" s="484"/>
      <c r="H3" s="485" t="s">
        <v>71</v>
      </c>
      <c r="I3" s="483"/>
      <c r="J3" s="484"/>
      <c r="K3" s="486" t="s">
        <v>13</v>
      </c>
      <c r="L3" s="486"/>
      <c r="M3" s="487"/>
    </row>
    <row r="4" spans="1:23" s="3" customFormat="1" ht="17.25" customHeight="1" x14ac:dyDescent="0.25">
      <c r="A4" s="235"/>
      <c r="B4" s="87" t="s">
        <v>191</v>
      </c>
      <c r="C4" s="87" t="s">
        <v>175</v>
      </c>
      <c r="D4" s="87" t="s">
        <v>43</v>
      </c>
      <c r="E4" s="87" t="s">
        <v>191</v>
      </c>
      <c r="F4" s="87" t="s">
        <v>175</v>
      </c>
      <c r="G4" s="87" t="s">
        <v>43</v>
      </c>
      <c r="H4" s="87" t="s">
        <v>191</v>
      </c>
      <c r="I4" s="87" t="s">
        <v>175</v>
      </c>
      <c r="J4" s="87" t="s">
        <v>43</v>
      </c>
      <c r="K4" s="87" t="s">
        <v>191</v>
      </c>
      <c r="L4" s="87" t="s">
        <v>175</v>
      </c>
      <c r="M4" s="87" t="s">
        <v>43</v>
      </c>
    </row>
    <row r="5" spans="1:23" ht="15.75" customHeight="1" x14ac:dyDescent="0.25">
      <c r="A5" s="236">
        <v>2003</v>
      </c>
      <c r="B5" s="237">
        <v>7998</v>
      </c>
      <c r="C5" s="356">
        <v>5821</v>
      </c>
      <c r="D5" s="238">
        <v>772</v>
      </c>
      <c r="E5" s="237">
        <v>1626</v>
      </c>
      <c r="F5" s="356">
        <v>1553</v>
      </c>
      <c r="G5" s="238">
        <v>1017</v>
      </c>
      <c r="H5" s="367">
        <v>291</v>
      </c>
      <c r="I5" s="237">
        <v>280</v>
      </c>
      <c r="J5" s="365">
        <v>267</v>
      </c>
      <c r="K5" s="239">
        <v>9915</v>
      </c>
      <c r="L5" s="363">
        <v>7654</v>
      </c>
      <c r="M5" s="239">
        <v>2056</v>
      </c>
    </row>
    <row r="6" spans="1:23" ht="15.75" customHeight="1" x14ac:dyDescent="0.25">
      <c r="A6" s="240">
        <v>2004</v>
      </c>
      <c r="B6" s="241">
        <v>6395</v>
      </c>
      <c r="C6" s="357">
        <v>5238</v>
      </c>
      <c r="D6" s="242">
        <v>714</v>
      </c>
      <c r="E6" s="241">
        <v>1521</v>
      </c>
      <c r="F6" s="357">
        <v>1427</v>
      </c>
      <c r="G6" s="242">
        <v>945</v>
      </c>
      <c r="H6" s="353">
        <v>273</v>
      </c>
      <c r="I6" s="241">
        <v>263</v>
      </c>
      <c r="J6" s="354">
        <v>254</v>
      </c>
      <c r="K6" s="243">
        <v>8189</v>
      </c>
      <c r="L6" s="355">
        <v>6928</v>
      </c>
      <c r="M6" s="243">
        <v>1913</v>
      </c>
    </row>
    <row r="7" spans="1:23" ht="15.75" customHeight="1" x14ac:dyDescent="0.25">
      <c r="A7" s="240">
        <v>2005</v>
      </c>
      <c r="B7" s="241">
        <v>6057</v>
      </c>
      <c r="C7" s="357">
        <v>4884</v>
      </c>
      <c r="D7" s="242">
        <v>575</v>
      </c>
      <c r="E7" s="241">
        <v>1420</v>
      </c>
      <c r="F7" s="357">
        <v>1312</v>
      </c>
      <c r="G7" s="242">
        <v>878</v>
      </c>
      <c r="H7" s="353">
        <v>245</v>
      </c>
      <c r="I7" s="241">
        <v>233</v>
      </c>
      <c r="J7" s="354">
        <v>225</v>
      </c>
      <c r="K7" s="243">
        <v>7722</v>
      </c>
      <c r="L7" s="355">
        <v>6429</v>
      </c>
      <c r="M7" s="243">
        <v>1678</v>
      </c>
    </row>
    <row r="8" spans="1:23" ht="15.75" customHeight="1" x14ac:dyDescent="0.25">
      <c r="A8" s="240">
        <v>2006</v>
      </c>
      <c r="B8" s="241">
        <v>5693</v>
      </c>
      <c r="C8" s="357">
        <v>4500</v>
      </c>
      <c r="D8" s="242">
        <v>596</v>
      </c>
      <c r="E8" s="241">
        <v>1366</v>
      </c>
      <c r="F8" s="357">
        <v>1241</v>
      </c>
      <c r="G8" s="242">
        <v>839</v>
      </c>
      <c r="H8" s="353">
        <v>241</v>
      </c>
      <c r="I8" s="241">
        <v>227</v>
      </c>
      <c r="J8" s="354">
        <v>217</v>
      </c>
      <c r="K8" s="243">
        <v>7300</v>
      </c>
      <c r="L8" s="355">
        <v>5968</v>
      </c>
      <c r="M8" s="243">
        <v>1652</v>
      </c>
    </row>
    <row r="9" spans="1:23" ht="15.75" customHeight="1" x14ac:dyDescent="0.25">
      <c r="A9" s="240">
        <v>2007</v>
      </c>
      <c r="B9" s="241">
        <v>5454</v>
      </c>
      <c r="C9" s="357">
        <v>4331</v>
      </c>
      <c r="D9" s="242">
        <v>719</v>
      </c>
      <c r="E9" s="241">
        <v>1352</v>
      </c>
      <c r="F9" s="357">
        <v>1197</v>
      </c>
      <c r="G9" s="242">
        <v>786</v>
      </c>
      <c r="H9" s="353">
        <v>232</v>
      </c>
      <c r="I9" s="241">
        <v>219</v>
      </c>
      <c r="J9" s="354">
        <v>204</v>
      </c>
      <c r="K9" s="243">
        <v>7038</v>
      </c>
      <c r="L9" s="355">
        <v>5747</v>
      </c>
      <c r="M9" s="243">
        <v>1709</v>
      </c>
    </row>
    <row r="10" spans="1:23" ht="15.75" customHeight="1" x14ac:dyDescent="0.25">
      <c r="A10" s="240">
        <v>2008</v>
      </c>
      <c r="B10" s="241">
        <v>5353</v>
      </c>
      <c r="C10" s="357">
        <v>4408</v>
      </c>
      <c r="D10" s="241">
        <v>764</v>
      </c>
      <c r="E10" s="241">
        <v>1207</v>
      </c>
      <c r="F10" s="357">
        <v>1147</v>
      </c>
      <c r="G10" s="241">
        <v>753</v>
      </c>
      <c r="H10" s="353">
        <v>225</v>
      </c>
      <c r="I10" s="241">
        <v>217</v>
      </c>
      <c r="J10" s="353">
        <v>199</v>
      </c>
      <c r="K10" s="243">
        <v>6785</v>
      </c>
      <c r="L10" s="355">
        <v>5772</v>
      </c>
      <c r="M10" s="243">
        <v>1716</v>
      </c>
    </row>
    <row r="11" spans="1:23" ht="15.75" customHeight="1" x14ac:dyDescent="0.25">
      <c r="A11" s="240">
        <v>2009</v>
      </c>
      <c r="B11" s="241">
        <v>5103</v>
      </c>
      <c r="C11" s="357">
        <v>4095</v>
      </c>
      <c r="D11" s="241">
        <v>780</v>
      </c>
      <c r="E11" s="241">
        <v>1168</v>
      </c>
      <c r="F11" s="357">
        <v>1112</v>
      </c>
      <c r="G11" s="241">
        <v>776</v>
      </c>
      <c r="H11" s="353">
        <v>235</v>
      </c>
      <c r="I11" s="241">
        <v>227</v>
      </c>
      <c r="J11" s="353">
        <v>220</v>
      </c>
      <c r="K11" s="243">
        <v>6506</v>
      </c>
      <c r="L11" s="355">
        <v>5434</v>
      </c>
      <c r="M11" s="243">
        <v>1776</v>
      </c>
    </row>
    <row r="12" spans="1:23" ht="15.75" customHeight="1" x14ac:dyDescent="0.25">
      <c r="A12" s="240">
        <v>2010</v>
      </c>
      <c r="B12" s="241">
        <v>4940</v>
      </c>
      <c r="C12" s="359">
        <v>4135</v>
      </c>
      <c r="D12" s="242">
        <v>802</v>
      </c>
      <c r="E12" s="241">
        <v>1119</v>
      </c>
      <c r="F12" s="359">
        <v>1068</v>
      </c>
      <c r="G12" s="242">
        <v>692</v>
      </c>
      <c r="H12" s="353">
        <v>251</v>
      </c>
      <c r="I12" s="242">
        <v>240</v>
      </c>
      <c r="J12" s="354">
        <v>237</v>
      </c>
      <c r="K12" s="243">
        <v>6310</v>
      </c>
      <c r="L12" s="355">
        <v>5443</v>
      </c>
      <c r="M12" s="243">
        <v>1731</v>
      </c>
    </row>
    <row r="13" spans="1:23" ht="15.75" customHeight="1" x14ac:dyDescent="0.25">
      <c r="A13" s="240">
        <v>2011</v>
      </c>
      <c r="B13" s="241">
        <v>4911</v>
      </c>
      <c r="C13" s="359">
        <v>4128</v>
      </c>
      <c r="D13" s="242">
        <v>664</v>
      </c>
      <c r="E13" s="241">
        <v>1074</v>
      </c>
      <c r="F13" s="359">
        <v>1033</v>
      </c>
      <c r="G13" s="242">
        <v>611</v>
      </c>
      <c r="H13" s="353">
        <v>265</v>
      </c>
      <c r="I13" s="242">
        <v>256</v>
      </c>
      <c r="J13" s="354">
        <v>250</v>
      </c>
      <c r="K13" s="243">
        <v>6250</v>
      </c>
      <c r="L13" s="355">
        <v>5417</v>
      </c>
      <c r="M13" s="243">
        <v>1525</v>
      </c>
    </row>
    <row r="14" spans="1:23" ht="15.75" customHeight="1" x14ac:dyDescent="0.25">
      <c r="A14" s="240">
        <v>2012</v>
      </c>
      <c r="B14" s="241">
        <v>4901</v>
      </c>
      <c r="C14" s="359">
        <v>4159</v>
      </c>
      <c r="D14" s="242">
        <v>691</v>
      </c>
      <c r="E14" s="241">
        <v>1054</v>
      </c>
      <c r="F14" s="359">
        <v>996</v>
      </c>
      <c r="G14" s="242">
        <v>631</v>
      </c>
      <c r="H14" s="353">
        <v>256</v>
      </c>
      <c r="I14" s="242">
        <v>247</v>
      </c>
      <c r="J14" s="354">
        <v>243</v>
      </c>
      <c r="K14" s="243">
        <v>6211</v>
      </c>
      <c r="L14" s="355">
        <v>5402</v>
      </c>
      <c r="M14" s="243">
        <v>1565</v>
      </c>
    </row>
    <row r="15" spans="1:23" ht="15.75" customHeight="1" x14ac:dyDescent="0.25">
      <c r="A15" s="240">
        <v>2013</v>
      </c>
      <c r="B15" s="241">
        <v>4848</v>
      </c>
      <c r="C15" s="359">
        <v>3965</v>
      </c>
      <c r="D15" s="242">
        <v>606</v>
      </c>
      <c r="E15" s="241">
        <v>1023</v>
      </c>
      <c r="F15" s="359">
        <v>973</v>
      </c>
      <c r="G15" s="242">
        <v>601</v>
      </c>
      <c r="H15" s="353">
        <v>255</v>
      </c>
      <c r="I15" s="242">
        <v>250</v>
      </c>
      <c r="J15" s="354">
        <v>244</v>
      </c>
      <c r="K15" s="243">
        <v>6126</v>
      </c>
      <c r="L15" s="355">
        <v>5188</v>
      </c>
      <c r="M15" s="243">
        <v>1451</v>
      </c>
    </row>
    <row r="16" spans="1:23" ht="15.75" customHeight="1" x14ac:dyDescent="0.25">
      <c r="A16" s="240">
        <v>2014</v>
      </c>
      <c r="B16" s="241">
        <v>4718</v>
      </c>
      <c r="C16" s="359">
        <v>3951</v>
      </c>
      <c r="D16" s="242">
        <v>879</v>
      </c>
      <c r="E16" s="241">
        <v>970</v>
      </c>
      <c r="F16" s="359">
        <v>939</v>
      </c>
      <c r="G16" s="242">
        <v>635</v>
      </c>
      <c r="H16" s="353">
        <v>251</v>
      </c>
      <c r="I16" s="242">
        <v>244</v>
      </c>
      <c r="J16" s="354">
        <v>234</v>
      </c>
      <c r="K16" s="243">
        <v>5939</v>
      </c>
      <c r="L16" s="355">
        <v>5134</v>
      </c>
      <c r="M16" s="243">
        <v>1748</v>
      </c>
    </row>
    <row r="17" spans="1:14" ht="15.75" customHeight="1" x14ac:dyDescent="0.25">
      <c r="A17" s="240">
        <v>2015</v>
      </c>
      <c r="B17" s="241">
        <v>4702</v>
      </c>
      <c r="C17" s="359">
        <v>3964</v>
      </c>
      <c r="D17" s="242">
        <v>845</v>
      </c>
      <c r="E17" s="241">
        <v>937</v>
      </c>
      <c r="F17" s="359">
        <v>899</v>
      </c>
      <c r="G17" s="242">
        <v>594</v>
      </c>
      <c r="H17" s="353">
        <v>245</v>
      </c>
      <c r="I17" s="242">
        <v>237</v>
      </c>
      <c r="J17" s="354">
        <v>233</v>
      </c>
      <c r="K17" s="243">
        <v>5884</v>
      </c>
      <c r="L17" s="355">
        <v>5100</v>
      </c>
      <c r="M17" s="243">
        <v>1672</v>
      </c>
    </row>
    <row r="18" spans="1:14" ht="15.75" customHeight="1" x14ac:dyDescent="0.25">
      <c r="A18" s="240">
        <v>2016</v>
      </c>
      <c r="B18" s="241">
        <v>4784</v>
      </c>
      <c r="C18" s="359">
        <v>4082</v>
      </c>
      <c r="D18" s="242">
        <v>839</v>
      </c>
      <c r="E18" s="241">
        <v>921</v>
      </c>
      <c r="F18" s="359">
        <v>886</v>
      </c>
      <c r="G18" s="242">
        <v>568</v>
      </c>
      <c r="H18" s="353">
        <v>242</v>
      </c>
      <c r="I18" s="242">
        <v>233</v>
      </c>
      <c r="J18" s="354">
        <v>223</v>
      </c>
      <c r="K18" s="243">
        <v>5947</v>
      </c>
      <c r="L18" s="355">
        <v>5201</v>
      </c>
      <c r="M18" s="243">
        <v>1630</v>
      </c>
    </row>
    <row r="19" spans="1:14" ht="15.75" customHeight="1" x14ac:dyDescent="0.25">
      <c r="A19" s="240">
        <v>2017</v>
      </c>
      <c r="B19" s="244">
        <v>5002</v>
      </c>
      <c r="C19" s="357">
        <v>4306</v>
      </c>
      <c r="D19" s="242">
        <v>1212</v>
      </c>
      <c r="E19" s="241">
        <v>892</v>
      </c>
      <c r="F19" s="359">
        <v>858</v>
      </c>
      <c r="G19" s="242">
        <v>623</v>
      </c>
      <c r="H19" s="353">
        <v>240</v>
      </c>
      <c r="I19" s="242">
        <v>233</v>
      </c>
      <c r="J19" s="354">
        <v>225</v>
      </c>
      <c r="K19" s="243">
        <v>6134</v>
      </c>
      <c r="L19" s="355">
        <v>5397</v>
      </c>
      <c r="M19" s="243">
        <v>2060</v>
      </c>
      <c r="N19" s="6"/>
    </row>
    <row r="20" spans="1:14" ht="15.75" customHeight="1" x14ac:dyDescent="0.25">
      <c r="A20" s="240">
        <v>2018</v>
      </c>
      <c r="B20" s="244">
        <v>4902</v>
      </c>
      <c r="C20" s="357">
        <v>4234</v>
      </c>
      <c r="D20" s="242">
        <v>1350</v>
      </c>
      <c r="E20" s="241">
        <v>874</v>
      </c>
      <c r="F20" s="359">
        <v>832</v>
      </c>
      <c r="G20" s="242">
        <v>610</v>
      </c>
      <c r="H20" s="353">
        <v>242</v>
      </c>
      <c r="I20" s="242">
        <v>229</v>
      </c>
      <c r="J20" s="354">
        <v>224</v>
      </c>
      <c r="K20" s="243">
        <v>6018</v>
      </c>
      <c r="L20" s="355">
        <v>5295</v>
      </c>
      <c r="M20" s="243">
        <v>2184</v>
      </c>
      <c r="N20" s="6"/>
    </row>
    <row r="21" spans="1:14" ht="15.75" customHeight="1" x14ac:dyDescent="0.25">
      <c r="A21" s="240">
        <v>2019</v>
      </c>
      <c r="B21" s="244">
        <v>4837</v>
      </c>
      <c r="C21" s="357">
        <v>4113</v>
      </c>
      <c r="D21" s="242">
        <v>1113</v>
      </c>
      <c r="E21" s="241">
        <v>889</v>
      </c>
      <c r="F21" s="359">
        <v>852</v>
      </c>
      <c r="G21" s="242">
        <v>589</v>
      </c>
      <c r="H21" s="353">
        <v>256</v>
      </c>
      <c r="I21" s="242">
        <v>238</v>
      </c>
      <c r="J21" s="354">
        <v>226</v>
      </c>
      <c r="K21" s="243">
        <v>5982</v>
      </c>
      <c r="L21" s="355">
        <v>5203</v>
      </c>
      <c r="M21" s="243">
        <v>1928</v>
      </c>
      <c r="N21" s="6"/>
    </row>
    <row r="22" spans="1:14" ht="15.75" customHeight="1" x14ac:dyDescent="0.25">
      <c r="A22" s="358">
        <v>2020</v>
      </c>
      <c r="B22" s="361">
        <v>4705</v>
      </c>
      <c r="C22" s="357">
        <v>4041</v>
      </c>
      <c r="D22" s="242">
        <v>1179</v>
      </c>
      <c r="E22" s="242">
        <v>880</v>
      </c>
      <c r="F22" s="359">
        <v>839</v>
      </c>
      <c r="G22" s="242">
        <v>590</v>
      </c>
      <c r="H22" s="354">
        <v>254</v>
      </c>
      <c r="I22" s="242">
        <v>238</v>
      </c>
      <c r="J22" s="354">
        <v>229</v>
      </c>
      <c r="K22" s="243">
        <v>5839</v>
      </c>
      <c r="L22" s="355">
        <v>5118</v>
      </c>
      <c r="M22" s="243">
        <v>1998</v>
      </c>
      <c r="N22" s="6"/>
    </row>
    <row r="23" spans="1:14" ht="15.75" customHeight="1" x14ac:dyDescent="0.25">
      <c r="A23" s="240">
        <v>2021</v>
      </c>
      <c r="B23" s="361">
        <v>4464</v>
      </c>
      <c r="C23" s="357">
        <v>3785</v>
      </c>
      <c r="D23" s="242">
        <v>1031</v>
      </c>
      <c r="E23" s="242">
        <v>870</v>
      </c>
      <c r="F23" s="359">
        <v>805</v>
      </c>
      <c r="G23" s="242">
        <v>492</v>
      </c>
      <c r="H23" s="354">
        <v>259</v>
      </c>
      <c r="I23" s="242">
        <v>244</v>
      </c>
      <c r="J23" s="354">
        <v>237</v>
      </c>
      <c r="K23" s="243">
        <v>5593</v>
      </c>
      <c r="L23" s="355">
        <v>4834</v>
      </c>
      <c r="M23" s="243">
        <v>1760</v>
      </c>
      <c r="N23" s="6"/>
    </row>
    <row r="24" spans="1:14" ht="15.75" customHeight="1" x14ac:dyDescent="0.25">
      <c r="A24" s="240">
        <v>2022</v>
      </c>
      <c r="B24" s="361">
        <v>4386</v>
      </c>
      <c r="C24" s="357">
        <v>3670</v>
      </c>
      <c r="D24" s="242">
        <v>1090</v>
      </c>
      <c r="E24" s="242">
        <v>857</v>
      </c>
      <c r="F24" s="359">
        <v>794</v>
      </c>
      <c r="G24" s="242">
        <v>522</v>
      </c>
      <c r="H24" s="354">
        <v>260</v>
      </c>
      <c r="I24" s="242">
        <v>249</v>
      </c>
      <c r="J24" s="354">
        <v>238</v>
      </c>
      <c r="K24" s="243">
        <v>5503</v>
      </c>
      <c r="L24" s="355">
        <v>4713</v>
      </c>
      <c r="M24" s="243">
        <v>1850</v>
      </c>
      <c r="N24" s="6"/>
    </row>
    <row r="25" spans="1:14" ht="15.75" customHeight="1" x14ac:dyDescent="0.25">
      <c r="A25" s="240">
        <v>2023</v>
      </c>
      <c r="B25" s="361">
        <v>4351</v>
      </c>
      <c r="C25" s="357">
        <v>3636</v>
      </c>
      <c r="D25" s="242">
        <v>1065</v>
      </c>
      <c r="E25" s="242">
        <v>854</v>
      </c>
      <c r="F25" s="359">
        <v>780</v>
      </c>
      <c r="G25" s="242">
        <v>524</v>
      </c>
      <c r="H25" s="354">
        <v>273</v>
      </c>
      <c r="I25" s="242">
        <v>259</v>
      </c>
      <c r="J25" s="354">
        <v>249</v>
      </c>
      <c r="K25" s="243">
        <v>5478</v>
      </c>
      <c r="L25" s="355">
        <v>4675</v>
      </c>
      <c r="M25" s="243">
        <v>1838</v>
      </c>
      <c r="N25" s="6"/>
    </row>
    <row r="26" spans="1:14" ht="15.75" customHeight="1" x14ac:dyDescent="0.25">
      <c r="A26" s="245" t="s">
        <v>200</v>
      </c>
      <c r="B26" s="246">
        <v>4331</v>
      </c>
      <c r="C26" s="360">
        <v>3585</v>
      </c>
      <c r="D26" s="247">
        <v>551</v>
      </c>
      <c r="E26" s="247">
        <v>841</v>
      </c>
      <c r="F26" s="362">
        <v>775</v>
      </c>
      <c r="G26" s="247">
        <v>443</v>
      </c>
      <c r="H26" s="366">
        <v>269</v>
      </c>
      <c r="I26" s="247">
        <v>254</v>
      </c>
      <c r="J26" s="366">
        <v>247</v>
      </c>
      <c r="K26" s="248">
        <v>5441</v>
      </c>
      <c r="L26" s="364">
        <v>4614</v>
      </c>
      <c r="M26" s="248">
        <v>1241</v>
      </c>
      <c r="N26" s="6"/>
    </row>
    <row r="27" spans="1:14" x14ac:dyDescent="0.25">
      <c r="A27" s="472" t="s">
        <v>176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</row>
    <row r="28" spans="1:14" x14ac:dyDescent="0.25">
      <c r="A28" s="481" t="s">
        <v>177</v>
      </c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</row>
    <row r="29" spans="1:14" x14ac:dyDescent="0.25">
      <c r="A29" s="481" t="s">
        <v>202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</row>
    <row r="30" spans="1:14" x14ac:dyDescent="0.25">
      <c r="B30" s="6"/>
      <c r="D30" s="6"/>
      <c r="E30" s="6"/>
      <c r="F30" s="6"/>
      <c r="K30" s="399"/>
    </row>
    <row r="31" spans="1:14" x14ac:dyDescent="0.25">
      <c r="B31" s="6"/>
      <c r="E31" s="6"/>
      <c r="K31" s="10"/>
    </row>
    <row r="32" spans="1:14" x14ac:dyDescent="0.25">
      <c r="K32" s="10"/>
    </row>
    <row r="33" spans="11:11" x14ac:dyDescent="0.25">
      <c r="K33" s="10"/>
    </row>
    <row r="34" spans="11:11" x14ac:dyDescent="0.25">
      <c r="K34" s="10"/>
    </row>
    <row r="35" spans="11:11" x14ac:dyDescent="0.25">
      <c r="K35" s="10"/>
    </row>
    <row r="36" spans="11:11" x14ac:dyDescent="0.25">
      <c r="K36" s="10"/>
    </row>
    <row r="37" spans="11:11" x14ac:dyDescent="0.25">
      <c r="K37" s="10"/>
    </row>
  </sheetData>
  <mergeCells count="9">
    <mergeCell ref="A29:M29"/>
    <mergeCell ref="A1:M1"/>
    <mergeCell ref="A27:M27"/>
    <mergeCell ref="A28:M28"/>
    <mergeCell ref="B3:D3"/>
    <mergeCell ref="E3:G3"/>
    <mergeCell ref="H3:J3"/>
    <mergeCell ref="K3:M3"/>
    <mergeCell ref="A2:B2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K2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1.42578125" defaultRowHeight="15" x14ac:dyDescent="0.25"/>
  <cols>
    <col min="1" max="1" width="59.42578125" style="11" customWidth="1"/>
    <col min="2" max="23" width="12.7109375" style="11" customWidth="1"/>
    <col min="24" max="24" width="12.85546875" style="11" customWidth="1"/>
    <col min="25" max="25" width="9.28515625" style="11" customWidth="1"/>
    <col min="26" max="26" width="12.7109375" style="11" customWidth="1"/>
    <col min="27" max="27" width="9.28515625" style="11" customWidth="1"/>
    <col min="28" max="28" width="12.7109375" style="11" bestFit="1" customWidth="1"/>
    <col min="29" max="29" width="9.28515625" style="11" customWidth="1"/>
    <col min="30" max="30" width="12.7109375" style="11" bestFit="1" customWidth="1"/>
    <col min="31" max="31" width="9.28515625" style="11" customWidth="1"/>
    <col min="32" max="32" width="12.7109375" style="11" bestFit="1" customWidth="1"/>
    <col min="33" max="33" width="9.28515625" style="11" customWidth="1"/>
    <col min="34" max="34" width="12.7109375" style="11" bestFit="1" customWidth="1"/>
    <col min="35" max="35" width="9.28515625" style="11" customWidth="1"/>
    <col min="36" max="36" width="12.7109375" style="11" bestFit="1" customWidth="1"/>
    <col min="37" max="37" width="9.28515625" style="11" customWidth="1"/>
    <col min="38" max="38" width="12.7109375" style="11" bestFit="1" customWidth="1"/>
    <col min="39" max="39" width="9.28515625" style="11" customWidth="1"/>
    <col min="40" max="40" width="12.7109375" style="11" bestFit="1" customWidth="1"/>
    <col min="41" max="41" width="9.28515625" style="11" customWidth="1"/>
    <col min="42" max="42" width="12.7109375" style="11" bestFit="1" customWidth="1"/>
    <col min="43" max="43" width="9.42578125" style="11" customWidth="1"/>
    <col min="44" max="44" width="12.7109375" style="11" bestFit="1" customWidth="1"/>
    <col min="45" max="45" width="9.28515625" style="11" customWidth="1"/>
    <col min="46" max="46" width="12.7109375" style="11" bestFit="1" customWidth="1"/>
    <col min="47" max="47" width="9.28515625" style="11" customWidth="1"/>
    <col min="48" max="48" width="12.7109375" style="11" bestFit="1" customWidth="1"/>
    <col min="49" max="49" width="9.28515625" style="11" customWidth="1"/>
    <col min="50" max="50" width="12.7109375" style="11" bestFit="1" customWidth="1"/>
    <col min="51" max="51" width="9.28515625" style="11" customWidth="1"/>
    <col min="52" max="52" width="12.7109375" style="11" bestFit="1" customWidth="1"/>
    <col min="53" max="53" width="9.28515625" style="11" customWidth="1"/>
    <col min="54" max="54" width="12.7109375" style="11" customWidth="1"/>
    <col min="55" max="55" width="9.28515625" style="11" customWidth="1"/>
    <col min="56" max="56" width="12.85546875" style="11" customWidth="1"/>
    <col min="57" max="57" width="9.28515625" style="11" customWidth="1"/>
    <col min="58" max="58" width="12.85546875" style="11" customWidth="1"/>
    <col min="59" max="59" width="9.28515625" style="11" customWidth="1"/>
    <col min="60" max="60" width="12" style="11" bestFit="1" customWidth="1"/>
    <col min="61" max="61" width="9.28515625" style="11" customWidth="1"/>
    <col min="62" max="62" width="12" style="11" customWidth="1"/>
    <col min="63" max="63" width="9.28515625" style="11" customWidth="1"/>
    <col min="64" max="64" width="12" style="11" customWidth="1"/>
    <col min="65" max="65" width="9.28515625" style="11" customWidth="1"/>
    <col min="66" max="66" width="12" style="11" customWidth="1"/>
    <col min="67" max="67" width="9.28515625" style="11" customWidth="1"/>
    <col min="68" max="82" width="11" style="11" customWidth="1"/>
    <col min="83" max="16384" width="11.42578125" style="11"/>
  </cols>
  <sheetData>
    <row r="1" spans="1:89" ht="47.25" customHeight="1" x14ac:dyDescent="0.25">
      <c r="A1" s="249" t="s">
        <v>203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</row>
    <row r="2" spans="1:89" ht="15.75" x14ac:dyDescent="0.25">
      <c r="A2" s="492" t="s">
        <v>140</v>
      </c>
      <c r="B2" s="492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</row>
    <row r="3" spans="1:89" x14ac:dyDescent="0.25">
      <c r="A3" s="251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</row>
    <row r="4" spans="1:89" ht="15.75" thickBot="1" x14ac:dyDescent="0.3">
      <c r="A4" s="252" t="s">
        <v>127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</row>
    <row r="5" spans="1:89" ht="15.75" customHeight="1" x14ac:dyDescent="0.25">
      <c r="A5" s="253"/>
      <c r="B5" s="499" t="s">
        <v>178</v>
      </c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1"/>
      <c r="X5" s="499" t="s">
        <v>179</v>
      </c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0"/>
      <c r="BL5" s="500"/>
      <c r="BM5" s="500"/>
      <c r="BN5" s="500"/>
      <c r="BO5" s="501"/>
      <c r="BP5" s="499" t="s">
        <v>180</v>
      </c>
      <c r="BQ5" s="500"/>
      <c r="BR5" s="500"/>
      <c r="BS5" s="500"/>
      <c r="BT5" s="500"/>
      <c r="BU5" s="500"/>
      <c r="BV5" s="500"/>
      <c r="BW5" s="500"/>
      <c r="BX5" s="500"/>
      <c r="BY5" s="500"/>
      <c r="BZ5" s="500"/>
      <c r="CA5" s="500"/>
      <c r="CB5" s="500"/>
      <c r="CC5" s="500"/>
      <c r="CD5" s="500"/>
      <c r="CE5" s="500"/>
      <c r="CF5" s="500"/>
      <c r="CG5" s="500"/>
      <c r="CH5" s="500"/>
      <c r="CI5" s="500"/>
      <c r="CJ5" s="500"/>
      <c r="CK5" s="501"/>
    </row>
    <row r="6" spans="1:89" ht="15.75" customHeight="1" x14ac:dyDescent="0.25">
      <c r="A6" s="254"/>
      <c r="B6" s="255">
        <v>2003</v>
      </c>
      <c r="C6" s="256">
        <v>2004</v>
      </c>
      <c r="D6" s="256">
        <v>2005</v>
      </c>
      <c r="E6" s="256">
        <v>2006</v>
      </c>
      <c r="F6" s="256">
        <v>2007</v>
      </c>
      <c r="G6" s="256">
        <v>2008</v>
      </c>
      <c r="H6" s="256">
        <v>2009</v>
      </c>
      <c r="I6" s="256">
        <v>2010</v>
      </c>
      <c r="J6" s="256">
        <v>2011</v>
      </c>
      <c r="K6" s="256">
        <v>2012</v>
      </c>
      <c r="L6" s="256">
        <v>2013</v>
      </c>
      <c r="M6" s="256">
        <v>2014</v>
      </c>
      <c r="N6" s="256">
        <v>2015</v>
      </c>
      <c r="O6" s="256">
        <v>2016</v>
      </c>
      <c r="P6" s="256">
        <v>2017</v>
      </c>
      <c r="Q6" s="339">
        <v>2018</v>
      </c>
      <c r="R6" s="257">
        <v>2019</v>
      </c>
      <c r="S6" s="338">
        <v>2020</v>
      </c>
      <c r="T6" s="372">
        <v>2021</v>
      </c>
      <c r="U6" s="257">
        <v>2022</v>
      </c>
      <c r="V6" s="257">
        <v>2023</v>
      </c>
      <c r="W6" s="257" t="s">
        <v>205</v>
      </c>
      <c r="X6" s="491">
        <v>2003</v>
      </c>
      <c r="Y6" s="490"/>
      <c r="Z6" s="489">
        <v>2004</v>
      </c>
      <c r="AA6" s="490"/>
      <c r="AB6" s="489">
        <v>2005</v>
      </c>
      <c r="AC6" s="490"/>
      <c r="AD6" s="489">
        <v>2006</v>
      </c>
      <c r="AE6" s="490"/>
      <c r="AF6" s="489">
        <v>2007</v>
      </c>
      <c r="AG6" s="490"/>
      <c r="AH6" s="489">
        <v>2008</v>
      </c>
      <c r="AI6" s="490"/>
      <c r="AJ6" s="489">
        <v>2009</v>
      </c>
      <c r="AK6" s="490"/>
      <c r="AL6" s="497">
        <v>2010</v>
      </c>
      <c r="AM6" s="497"/>
      <c r="AN6" s="489">
        <v>2011</v>
      </c>
      <c r="AO6" s="490"/>
      <c r="AP6" s="489">
        <v>2012</v>
      </c>
      <c r="AQ6" s="490"/>
      <c r="AR6" s="489">
        <v>2013</v>
      </c>
      <c r="AS6" s="490"/>
      <c r="AT6" s="489">
        <v>2014</v>
      </c>
      <c r="AU6" s="490"/>
      <c r="AV6" s="489">
        <v>2015</v>
      </c>
      <c r="AW6" s="490"/>
      <c r="AX6" s="489">
        <v>2016</v>
      </c>
      <c r="AY6" s="490"/>
      <c r="AZ6" s="498">
        <v>2017</v>
      </c>
      <c r="BA6" s="496"/>
      <c r="BB6" s="494">
        <v>2018</v>
      </c>
      <c r="BC6" s="495"/>
      <c r="BD6" s="494">
        <v>2019</v>
      </c>
      <c r="BE6" s="496"/>
      <c r="BF6" s="494" t="s">
        <v>192</v>
      </c>
      <c r="BG6" s="496"/>
      <c r="BH6" s="494">
        <v>2021</v>
      </c>
      <c r="BI6" s="496"/>
      <c r="BJ6" s="494">
        <v>2022</v>
      </c>
      <c r="BK6" s="496"/>
      <c r="BL6" s="494">
        <v>2023</v>
      </c>
      <c r="BM6" s="496"/>
      <c r="BN6" s="495" t="s">
        <v>205</v>
      </c>
      <c r="BO6" s="495"/>
      <c r="BP6" s="403">
        <v>2003</v>
      </c>
      <c r="BQ6" s="257">
        <v>2004</v>
      </c>
      <c r="BR6" s="257">
        <v>2005</v>
      </c>
      <c r="BS6" s="257">
        <v>2006</v>
      </c>
      <c r="BT6" s="257">
        <v>2007</v>
      </c>
      <c r="BU6" s="257">
        <v>2008</v>
      </c>
      <c r="BV6" s="257">
        <v>2009</v>
      </c>
      <c r="BW6" s="257">
        <v>2010</v>
      </c>
      <c r="BX6" s="257">
        <v>2011</v>
      </c>
      <c r="BY6" s="257">
        <v>2012</v>
      </c>
      <c r="BZ6" s="257">
        <v>2013</v>
      </c>
      <c r="CA6" s="257">
        <v>2014</v>
      </c>
      <c r="CB6" s="257">
        <v>2015</v>
      </c>
      <c r="CC6" s="257">
        <v>2016</v>
      </c>
      <c r="CD6" s="257">
        <v>2017</v>
      </c>
      <c r="CE6" s="414">
        <v>2018</v>
      </c>
      <c r="CF6" s="412">
        <v>2019</v>
      </c>
      <c r="CG6" s="257">
        <v>2020</v>
      </c>
      <c r="CH6" s="257">
        <v>2021</v>
      </c>
      <c r="CI6" s="257">
        <v>2022</v>
      </c>
      <c r="CJ6" s="257">
        <v>2023</v>
      </c>
      <c r="CK6" s="416" t="s">
        <v>205</v>
      </c>
    </row>
    <row r="7" spans="1:89" ht="15.75" customHeight="1" x14ac:dyDescent="0.25">
      <c r="A7" s="259" t="s">
        <v>128</v>
      </c>
      <c r="B7" s="260">
        <v>99404.843099999998</v>
      </c>
      <c r="C7" s="261">
        <v>100827.81170000001</v>
      </c>
      <c r="D7" s="261">
        <v>91765.059200000003</v>
      </c>
      <c r="E7" s="261">
        <v>88897.693799999994</v>
      </c>
      <c r="F7" s="261">
        <v>91234.176399999997</v>
      </c>
      <c r="G7" s="261">
        <v>98556.921100000007</v>
      </c>
      <c r="H7" s="262">
        <v>91139.692599999995</v>
      </c>
      <c r="I7" s="262">
        <v>112196.31479999999</v>
      </c>
      <c r="J7" s="262">
        <v>115838.79670000001</v>
      </c>
      <c r="K7" s="262">
        <v>120238.5074</v>
      </c>
      <c r="L7" s="262">
        <v>118549.1767</v>
      </c>
      <c r="M7" s="262">
        <v>145091.8977</v>
      </c>
      <c r="N7" s="262">
        <v>130910.7925</v>
      </c>
      <c r="O7" s="262">
        <v>126830.6584</v>
      </c>
      <c r="P7" s="262">
        <v>120340.66929999999</v>
      </c>
      <c r="Q7" s="263">
        <v>124364.91001000001</v>
      </c>
      <c r="R7" s="262">
        <v>110678.97029</v>
      </c>
      <c r="S7" s="350">
        <v>110245.74894999999</v>
      </c>
      <c r="T7" s="264">
        <v>108721.04199</v>
      </c>
      <c r="U7" s="262">
        <v>117313.0174</v>
      </c>
      <c r="V7" s="262">
        <v>111712.02952</v>
      </c>
      <c r="W7" s="425">
        <v>89793.482799999998</v>
      </c>
      <c r="X7" s="265">
        <v>40955.019800000002</v>
      </c>
      <c r="Y7" s="266">
        <f>X7/B7</f>
        <v>0.41200225786584438</v>
      </c>
      <c r="Z7" s="267">
        <v>43118.917600000001</v>
      </c>
      <c r="AA7" s="266">
        <f>Z7/C7</f>
        <v>0.42764904715273117</v>
      </c>
      <c r="AB7" s="267">
        <v>37407.516100000001</v>
      </c>
      <c r="AC7" s="266">
        <f>AB7/D7</f>
        <v>0.40764443924643595</v>
      </c>
      <c r="AD7" s="268">
        <v>39709.469299999997</v>
      </c>
      <c r="AE7" s="269">
        <f>AD7/E7</f>
        <v>0.44668728290452009</v>
      </c>
      <c r="AF7" s="267">
        <v>46160.593500000003</v>
      </c>
      <c r="AG7" s="266">
        <f>AF7/F7</f>
        <v>0.505957255509351</v>
      </c>
      <c r="AH7" s="267">
        <v>48737.012499999997</v>
      </c>
      <c r="AI7" s="266">
        <f>AH7/G7</f>
        <v>0.49450624021167799</v>
      </c>
      <c r="AJ7" s="267">
        <v>55255.292800000003</v>
      </c>
      <c r="AK7" s="266">
        <f>AJ7/H7</f>
        <v>0.60627034416835424</v>
      </c>
      <c r="AL7" s="270">
        <v>65200.010999999999</v>
      </c>
      <c r="AM7" s="271">
        <f>AL7/I7</f>
        <v>0.581124354362484</v>
      </c>
      <c r="AN7" s="267">
        <v>60003.824399999998</v>
      </c>
      <c r="AO7" s="272">
        <f>AN7/J7</f>
        <v>0.51799419632610877</v>
      </c>
      <c r="AP7" s="267">
        <v>62692.140299999999</v>
      </c>
      <c r="AQ7" s="272">
        <f>AP7/K7</f>
        <v>0.52139819144162125</v>
      </c>
      <c r="AR7" s="267">
        <v>60399.152800000003</v>
      </c>
      <c r="AS7" s="272">
        <f>AR7/L7</f>
        <v>0.50948605870832675</v>
      </c>
      <c r="AT7" s="273">
        <v>92794.177200000006</v>
      </c>
      <c r="AU7" s="272">
        <f>AT7/M7</f>
        <v>0.63955450766703981</v>
      </c>
      <c r="AV7" s="273">
        <v>80304.516399999993</v>
      </c>
      <c r="AW7" s="272">
        <f>AV7/N7</f>
        <v>0.61342930453957789</v>
      </c>
      <c r="AX7" s="273">
        <v>68326.576100000006</v>
      </c>
      <c r="AY7" s="272">
        <f>AX7/O7</f>
        <v>0.53872286844487438</v>
      </c>
      <c r="AZ7" s="273">
        <v>77734.191999999995</v>
      </c>
      <c r="BA7" s="272">
        <f>AZ7/P7</f>
        <v>0.64595113565651407</v>
      </c>
      <c r="BB7" s="273">
        <v>83086.562319999997</v>
      </c>
      <c r="BC7" s="272">
        <f>BB7/Q7</f>
        <v>0.66808686078186463</v>
      </c>
      <c r="BD7" s="273">
        <v>67044.852799999993</v>
      </c>
      <c r="BE7" s="272">
        <f>BD7/R7</f>
        <v>0.60575963640002883</v>
      </c>
      <c r="BF7" s="397">
        <v>68310.930789999999</v>
      </c>
      <c r="BG7" s="272">
        <f>BF7/S7</f>
        <v>0.61962417091457389</v>
      </c>
      <c r="BH7" s="273">
        <v>63165.22537</v>
      </c>
      <c r="BI7" s="369">
        <f>BH7/T7</f>
        <v>0.58098436341154502</v>
      </c>
      <c r="BJ7" s="273">
        <v>78700.075249999994</v>
      </c>
      <c r="BK7" s="272">
        <f>BJ7/U7</f>
        <v>0.67085543441149265</v>
      </c>
      <c r="BL7" s="273">
        <v>74369.592409999997</v>
      </c>
      <c r="BM7" s="272">
        <f>BL7/V7</f>
        <v>0.66572590910350871</v>
      </c>
      <c r="BN7" s="401">
        <v>48146.514289999999</v>
      </c>
      <c r="BO7" s="369">
        <f>BN7/W7</f>
        <v>0.5361916342774935</v>
      </c>
      <c r="BP7" s="274">
        <f>X7/$X$11</f>
        <v>1.7310138108094331E-2</v>
      </c>
      <c r="BQ7" s="266">
        <f>Z7/$Z$11</f>
        <v>1.8145908451895378E-2</v>
      </c>
      <c r="BR7" s="266">
        <f>AB7/$AB$11</f>
        <v>1.673435573048029E-2</v>
      </c>
      <c r="BS7" s="275">
        <f>AD7/$AD$11</f>
        <v>1.8590297067840753E-2</v>
      </c>
      <c r="BT7" s="275">
        <f>AF7/$AF$11</f>
        <v>2.0603993285619151E-2</v>
      </c>
      <c r="BU7" s="275">
        <f>AH7/$AH$11</f>
        <v>2.1511718106179259E-2</v>
      </c>
      <c r="BV7" s="275">
        <f>AJ7/$AJ$11</f>
        <v>2.269156189900029E-2</v>
      </c>
      <c r="BW7" s="275">
        <f>AL7/$AL$11</f>
        <v>2.5615897029528056E-2</v>
      </c>
      <c r="BX7" s="275">
        <f>AN7/AN$11</f>
        <v>2.963484086594562E-2</v>
      </c>
      <c r="BY7" s="275">
        <f>AP7/AP$11</f>
        <v>3.3168287002595213E-2</v>
      </c>
      <c r="BZ7" s="275">
        <f>AR7/AR$11</f>
        <v>3.3637503112183074E-2</v>
      </c>
      <c r="CA7" s="275">
        <f>AT7/AT$11</f>
        <v>4.7231947306342434E-2</v>
      </c>
      <c r="CB7" s="275">
        <f>AV7/AV$11</f>
        <v>4.024051583207023E-2</v>
      </c>
      <c r="CC7" s="275">
        <f>AX7/AX$11</f>
        <v>3.9825922234604953E-2</v>
      </c>
      <c r="CD7" s="276">
        <f>AZ7/AZ$11</f>
        <v>3.6949648597607763E-2</v>
      </c>
      <c r="CE7" s="277">
        <f>BB7/BB$11</f>
        <v>3.814387311038963E-2</v>
      </c>
      <c r="CF7" s="278">
        <f>BD7/BD$11</f>
        <v>3.4172830030973295E-2</v>
      </c>
      <c r="CG7" s="319">
        <f>BF7/BF$11</f>
        <v>3.2037367771503109E-2</v>
      </c>
      <c r="CH7" s="319">
        <f>BH7/BH$11</f>
        <v>3.0282073835704665E-2</v>
      </c>
      <c r="CI7" s="319">
        <f>BJ7/BJ$11</f>
        <v>3.8222154103460436E-2</v>
      </c>
      <c r="CJ7" s="319">
        <f>BL7/BL$11</f>
        <v>3.7282186723281679E-2</v>
      </c>
      <c r="CK7" s="419">
        <f>BN7/$BN$11</f>
        <v>2.7216579180081149E-2</v>
      </c>
    </row>
    <row r="8" spans="1:89" ht="15.75" customHeight="1" x14ac:dyDescent="0.25">
      <c r="A8" s="279" t="s">
        <v>129</v>
      </c>
      <c r="B8" s="260">
        <v>469863.18979999999</v>
      </c>
      <c r="C8" s="261">
        <v>462551.511</v>
      </c>
      <c r="D8" s="261">
        <v>474358.6545</v>
      </c>
      <c r="E8" s="261">
        <v>499493.33439999999</v>
      </c>
      <c r="F8" s="261">
        <v>488589.21130000002</v>
      </c>
      <c r="G8" s="262">
        <v>516575.27470000001</v>
      </c>
      <c r="H8" s="262">
        <v>531128.08979999996</v>
      </c>
      <c r="I8" s="262">
        <v>502248.8885</v>
      </c>
      <c r="J8" s="262">
        <v>393254.16869999998</v>
      </c>
      <c r="K8" s="262">
        <v>346092.1116</v>
      </c>
      <c r="L8" s="262">
        <v>335081.26010000001</v>
      </c>
      <c r="M8" s="262">
        <v>319473.79869999998</v>
      </c>
      <c r="N8" s="262">
        <v>286534.13959999999</v>
      </c>
      <c r="O8" s="262">
        <v>284473.60969999997</v>
      </c>
      <c r="P8" s="262">
        <v>291278.02010000002</v>
      </c>
      <c r="Q8" s="263">
        <v>283978.95584000001</v>
      </c>
      <c r="R8" s="262">
        <v>271081.35327999998</v>
      </c>
      <c r="S8" s="262">
        <v>264578.82378999999</v>
      </c>
      <c r="T8" s="264">
        <v>280937.24846999999</v>
      </c>
      <c r="U8" s="262">
        <v>277040.52906999999</v>
      </c>
      <c r="V8" s="262">
        <v>234971.72174000001</v>
      </c>
      <c r="W8" s="425">
        <v>197596.41336000001</v>
      </c>
      <c r="X8" s="265">
        <v>385021.8236</v>
      </c>
      <c r="Y8" s="266">
        <f>X8/B8</f>
        <v>0.81943389471281369</v>
      </c>
      <c r="Z8" s="267">
        <v>395948.32630000002</v>
      </c>
      <c r="AA8" s="266">
        <f>Z8/C8</f>
        <v>0.85600915116240972</v>
      </c>
      <c r="AB8" s="267">
        <v>424968.25870000001</v>
      </c>
      <c r="AC8" s="266">
        <f>AB8/D8</f>
        <v>0.89587963594327125</v>
      </c>
      <c r="AD8" s="268">
        <v>455248.05489999999</v>
      </c>
      <c r="AE8" s="269">
        <f>AD8/E8</f>
        <v>0.91141967979783312</v>
      </c>
      <c r="AF8" s="267">
        <v>423207.02240000002</v>
      </c>
      <c r="AG8" s="266">
        <f>AF8/F8</f>
        <v>0.86618167698374637</v>
      </c>
      <c r="AH8" s="267">
        <v>442275.0796</v>
      </c>
      <c r="AI8" s="266">
        <f>AH8/G8</f>
        <v>0.8561677286177708</v>
      </c>
      <c r="AJ8" s="267">
        <v>509491.33980000002</v>
      </c>
      <c r="AK8" s="266">
        <f>AJ8/H8</f>
        <v>0.95926265167382241</v>
      </c>
      <c r="AL8" s="270">
        <v>468898.94410000002</v>
      </c>
      <c r="AM8" s="271">
        <f>AL8/I8</f>
        <v>0.93359876912898343</v>
      </c>
      <c r="AN8" s="267">
        <v>355316.11060000001</v>
      </c>
      <c r="AO8" s="272">
        <f>AN8/J8</f>
        <v>0.90352789335860395</v>
      </c>
      <c r="AP8" s="267">
        <v>315534.86739999999</v>
      </c>
      <c r="AQ8" s="272">
        <f>AP8/K8</f>
        <v>0.91170777034260486</v>
      </c>
      <c r="AR8" s="267">
        <v>294355.0085</v>
      </c>
      <c r="AS8" s="272">
        <f>AR8/L8</f>
        <v>0.87845858169494206</v>
      </c>
      <c r="AT8" s="267">
        <v>288422.21360000002</v>
      </c>
      <c r="AU8" s="272">
        <f>AT8/M8</f>
        <v>0.90280396944489716</v>
      </c>
      <c r="AV8" s="267">
        <v>258616.92069999999</v>
      </c>
      <c r="AW8" s="272">
        <f>AV8/N8</f>
        <v>0.90256931010394681</v>
      </c>
      <c r="AX8" s="267">
        <v>259306.85209999999</v>
      </c>
      <c r="AY8" s="272">
        <f>AX8/O8</f>
        <v>0.91153218878004072</v>
      </c>
      <c r="AZ8" s="267">
        <v>268785.31709999999</v>
      </c>
      <c r="BA8" s="272">
        <f>AZ8/P8</f>
        <v>0.92277926431840629</v>
      </c>
      <c r="BB8" s="267">
        <v>262029.92264999999</v>
      </c>
      <c r="BC8" s="272">
        <f>BB8/Q8</f>
        <v>0.92270894466431319</v>
      </c>
      <c r="BD8" s="267">
        <v>249193.71335000001</v>
      </c>
      <c r="BE8" s="272">
        <f>BD8/R8</f>
        <v>0.91925803945875895</v>
      </c>
      <c r="BF8" s="268">
        <v>245055.14136000001</v>
      </c>
      <c r="BG8" s="272">
        <f t="shared" ref="BG8:BG9" si="0">BF8/S8</f>
        <v>0.92620844650252054</v>
      </c>
      <c r="BH8" s="267">
        <v>256264.15054999999</v>
      </c>
      <c r="BI8" s="369">
        <f t="shared" ref="BI8:BI9" si="1">BH8/T8</f>
        <v>0.91217576859469129</v>
      </c>
      <c r="BJ8" s="267">
        <v>249378.73478</v>
      </c>
      <c r="BK8" s="272">
        <f>BJ8/U8</f>
        <v>0.90015253586593225</v>
      </c>
      <c r="BL8" s="267">
        <v>219960.35032</v>
      </c>
      <c r="BM8" s="272">
        <f t="shared" ref="BM8:BM9" si="2">BL8/V8</f>
        <v>0.93611413616566874</v>
      </c>
      <c r="BN8" s="315">
        <v>175279.60686999999</v>
      </c>
      <c r="BO8" s="369">
        <f t="shared" ref="BO8:BO9" si="3">BN8/W8</f>
        <v>0.88705864590091965</v>
      </c>
      <c r="BP8" s="274">
        <f>X8/$X$11</f>
        <v>0.16273416479086486</v>
      </c>
      <c r="BQ8" s="266">
        <f>Z8/$Z$11</f>
        <v>0.16662853523765167</v>
      </c>
      <c r="BR8" s="266">
        <f>AB8/$AB$11</f>
        <v>0.19011072524135264</v>
      </c>
      <c r="BS8" s="275">
        <f>AD8/$AD$11</f>
        <v>0.21312791959543204</v>
      </c>
      <c r="BT8" s="275">
        <f>AF8/$AF$11</f>
        <v>0.18890040155043658</v>
      </c>
      <c r="BU8" s="275">
        <f>AH8/$AH$11</f>
        <v>0.19521296751094855</v>
      </c>
      <c r="BV8" s="275">
        <f>AJ8/$AJ$11</f>
        <v>0.20923161724837136</v>
      </c>
      <c r="BW8" s="275">
        <f>AL8/$AL$11</f>
        <v>0.1842218564858836</v>
      </c>
      <c r="BX8" s="275">
        <f>AN8/AN$11</f>
        <v>0.17548442120195484</v>
      </c>
      <c r="BY8" s="275">
        <f>AP8/AP$11</f>
        <v>0.16693880590401575</v>
      </c>
      <c r="BZ8" s="275">
        <f>AR8/AR$11</f>
        <v>0.1639322251305721</v>
      </c>
      <c r="CA8" s="275">
        <f t="shared" ref="CA8:CA9" si="4">AT8/AT$11</f>
        <v>0.14680600880131348</v>
      </c>
      <c r="CB8" s="275">
        <f t="shared" ref="CB8:CB9" si="5">AV8/AV$11</f>
        <v>0.12959268990591422</v>
      </c>
      <c r="CC8" s="275">
        <f>AX8/AX$11</f>
        <v>0.15114374400263278</v>
      </c>
      <c r="CD8" s="276">
        <f t="shared" ref="CD8:CD9" si="6">AZ8/AZ$11</f>
        <v>0.1277626068981533</v>
      </c>
      <c r="CE8" s="277">
        <f t="shared" ref="CE8:CE11" si="7">BB8/BB$11</f>
        <v>0.12029425507090602</v>
      </c>
      <c r="CF8" s="277">
        <f>BD8/BD$11</f>
        <v>0.12701429051532845</v>
      </c>
      <c r="CG8" s="276">
        <f>BF8/BF$11</f>
        <v>0.11492921553335494</v>
      </c>
      <c r="CH8" s="276">
        <f>BH8/BH$11</f>
        <v>0.12285573086999398</v>
      </c>
      <c r="CI8" s="276">
        <f>BJ8/BJ$11</f>
        <v>0.12111541698795451</v>
      </c>
      <c r="CJ8" s="276">
        <f t="shared" ref="CJ8:CJ9" si="8">BL8/BL$11</f>
        <v>0.1102682237000671</v>
      </c>
      <c r="CK8" s="420">
        <f t="shared" ref="CK8:CK9" si="9">BN8/$BN$11</f>
        <v>9.9083212344235741E-2</v>
      </c>
    </row>
    <row r="9" spans="1:89" ht="15.75" customHeight="1" x14ac:dyDescent="0.25">
      <c r="A9" s="279" t="s">
        <v>130</v>
      </c>
      <c r="B9" s="260">
        <v>1972955.7493</v>
      </c>
      <c r="C9" s="261">
        <v>1954412.2043000001</v>
      </c>
      <c r="D9" s="261">
        <v>1820881.5090000001</v>
      </c>
      <c r="E9" s="261">
        <v>1662542.2912999999</v>
      </c>
      <c r="F9" s="261">
        <v>1808483.7106000001</v>
      </c>
      <c r="G9" s="262">
        <v>1816515.5765</v>
      </c>
      <c r="H9" s="262">
        <v>1912271.1943999999</v>
      </c>
      <c r="I9" s="262">
        <v>2061563.3311000001</v>
      </c>
      <c r="J9" s="262">
        <v>1786700.8962999999</v>
      </c>
      <c r="K9" s="262">
        <v>1670166.7868999999</v>
      </c>
      <c r="L9" s="262">
        <v>1634223.7439999999</v>
      </c>
      <c r="M9" s="262">
        <v>1846247.7574</v>
      </c>
      <c r="N9" s="262">
        <v>1914992.0819000001</v>
      </c>
      <c r="O9" s="262">
        <v>1651461.5342999999</v>
      </c>
      <c r="P9" s="262">
        <v>2008907.5785999999</v>
      </c>
      <c r="Q9" s="263">
        <v>2083182.1302700001</v>
      </c>
      <c r="R9" s="262">
        <v>1934462.09457</v>
      </c>
      <c r="S9" s="262">
        <v>2091646.3792900001</v>
      </c>
      <c r="T9" s="264">
        <v>2039106.9810200001</v>
      </c>
      <c r="U9" s="262">
        <v>2050548.09112</v>
      </c>
      <c r="V9" s="262">
        <v>1998039.03709</v>
      </c>
      <c r="W9" s="425">
        <v>1878290.09556</v>
      </c>
      <c r="X9" s="265">
        <v>1939978.8493999999</v>
      </c>
      <c r="Y9" s="266">
        <f>X9/B9</f>
        <v>0.98328553495855131</v>
      </c>
      <c r="Z9" s="267">
        <v>1937166.3689999999</v>
      </c>
      <c r="AA9" s="266">
        <f>Z9/C9</f>
        <v>0.9911759478056591</v>
      </c>
      <c r="AB9" s="267">
        <v>1772996.5755</v>
      </c>
      <c r="AC9" s="266">
        <f>AB9/D9</f>
        <v>0.97370233413688867</v>
      </c>
      <c r="AD9" s="268">
        <v>1641074.469</v>
      </c>
      <c r="AE9" s="269">
        <f>AD9/E9</f>
        <v>0.98708735265722869</v>
      </c>
      <c r="AF9" s="267">
        <v>1771003.6004999999</v>
      </c>
      <c r="AG9" s="266">
        <f>AF9/F9</f>
        <v>0.97927539524944607</v>
      </c>
      <c r="AH9" s="267">
        <v>1774590.8811000001</v>
      </c>
      <c r="AI9" s="266">
        <f>AH9/G9</f>
        <v>0.97692026650232255</v>
      </c>
      <c r="AJ9" s="267">
        <v>1870312.4014999999</v>
      </c>
      <c r="AK9" s="266">
        <f>AJ9/H9</f>
        <v>0.97805813682553266</v>
      </c>
      <c r="AL9" s="270">
        <v>2011195.9032000001</v>
      </c>
      <c r="AM9" s="271">
        <f>AL9/I9</f>
        <v>0.97556833343891247</v>
      </c>
      <c r="AN9" s="267">
        <v>1609453.023</v>
      </c>
      <c r="AO9" s="272">
        <f>AN9/J9</f>
        <v>0.90079600135251814</v>
      </c>
      <c r="AP9" s="267">
        <v>1511895.9369999999</v>
      </c>
      <c r="AQ9" s="272">
        <f>AP9/K9</f>
        <v>0.90523650024572289</v>
      </c>
      <c r="AR9" s="267">
        <v>1440835.4994000001</v>
      </c>
      <c r="AS9" s="272">
        <f>AR9/L9</f>
        <v>0.88166354496437915</v>
      </c>
      <c r="AT9" s="267">
        <v>1583432.1679</v>
      </c>
      <c r="AU9" s="272">
        <f>AT9/M9</f>
        <v>0.85764879689272411</v>
      </c>
      <c r="AV9" s="267">
        <v>1656692.0569</v>
      </c>
      <c r="AW9" s="272">
        <f>AV9/N9</f>
        <v>0.8651169227061648</v>
      </c>
      <c r="AX9" s="267">
        <v>1387997.3034000001</v>
      </c>
      <c r="AY9" s="272">
        <f>AX9/O9</f>
        <v>0.84046602029294393</v>
      </c>
      <c r="AZ9" s="267">
        <v>1757267.5349000001</v>
      </c>
      <c r="BA9" s="272">
        <f>AZ9/P9</f>
        <v>0.87473786928746278</v>
      </c>
      <c r="BB9" s="267">
        <v>1833124.8823800001</v>
      </c>
      <c r="BC9" s="272">
        <f>BB9/Q9</f>
        <v>0.87996380908970728</v>
      </c>
      <c r="BD9" s="267">
        <v>1645695.8928700001</v>
      </c>
      <c r="BE9" s="272">
        <f>BD9/R9</f>
        <v>0.85072532436248749</v>
      </c>
      <c r="BF9" s="268">
        <v>1818860.6225399999</v>
      </c>
      <c r="BG9" s="272">
        <f t="shared" si="0"/>
        <v>0.869583233833916</v>
      </c>
      <c r="BH9" s="267">
        <v>1766465.5899499999</v>
      </c>
      <c r="BI9" s="369">
        <f t="shared" si="1"/>
        <v>0.86629372877061128</v>
      </c>
      <c r="BJ9" s="267">
        <v>1730938.4561600001</v>
      </c>
      <c r="BK9" s="272">
        <f>BJ9/U9</f>
        <v>0.84413453342348554</v>
      </c>
      <c r="BL9" s="267">
        <v>1700445.55051</v>
      </c>
      <c r="BM9" s="272">
        <f t="shared" si="2"/>
        <v>0.85105722107741022</v>
      </c>
      <c r="BN9" s="315">
        <v>1545588.0511</v>
      </c>
      <c r="BO9" s="369">
        <f t="shared" si="3"/>
        <v>0.82286972324112317</v>
      </c>
      <c r="BP9" s="274">
        <f>X9/$X$11</f>
        <v>0.81995569710104088</v>
      </c>
      <c r="BQ9" s="266">
        <f>Z9/$Z$11</f>
        <v>0.8152255563104529</v>
      </c>
      <c r="BR9" s="266">
        <f>AB9/$AB$11</f>
        <v>0.79315491902816704</v>
      </c>
      <c r="BS9" s="275">
        <f>AD9/$AD$11</f>
        <v>0.76828178333672725</v>
      </c>
      <c r="BT9" s="275">
        <f>AF9/$AF$11</f>
        <v>0.79049560516394435</v>
      </c>
      <c r="BU9" s="275">
        <f>AH9/$AH$11</f>
        <v>0.78327531438287235</v>
      </c>
      <c r="BV9" s="275">
        <f>AJ9/$AJ$11</f>
        <v>0.76807682085262841</v>
      </c>
      <c r="BW9" s="275">
        <f>AL9/$AL$11</f>
        <v>0.79016224648458844</v>
      </c>
      <c r="BX9" s="275">
        <f>AN9/AN$11</f>
        <v>0.79488073793209957</v>
      </c>
      <c r="BY9" s="275">
        <f>AP9/AP$11</f>
        <v>0.79989290709338901</v>
      </c>
      <c r="BZ9" s="275">
        <f>AR9/AR$11</f>
        <v>0.8024302717572448</v>
      </c>
      <c r="CA9" s="275">
        <f t="shared" si="4"/>
        <v>0.80596204389234416</v>
      </c>
      <c r="CB9" s="275">
        <f t="shared" si="5"/>
        <v>0.83016679426201556</v>
      </c>
      <c r="CC9" s="275">
        <f>AX9/AX$11</f>
        <v>0.80903033376276223</v>
      </c>
      <c r="CD9" s="276">
        <f t="shared" si="6"/>
        <v>0.83528774450423882</v>
      </c>
      <c r="CE9" s="277">
        <f t="shared" si="7"/>
        <v>0.84156187181870445</v>
      </c>
      <c r="CF9" s="277">
        <f>BD9/BD$11</f>
        <v>0.83881287945369831</v>
      </c>
      <c r="CG9" s="276">
        <f>BF9/BF$11</f>
        <v>0.85303341669514199</v>
      </c>
      <c r="CH9" s="276">
        <f>BH9/BH$11</f>
        <v>0.84686219529430129</v>
      </c>
      <c r="CI9" s="276">
        <f>BJ9/BJ$11</f>
        <v>0.840662428908585</v>
      </c>
      <c r="CJ9" s="276">
        <f t="shared" si="8"/>
        <v>0.85244958957665118</v>
      </c>
      <c r="CK9" s="420">
        <f t="shared" si="9"/>
        <v>0.87370020847568319</v>
      </c>
    </row>
    <row r="10" spans="1:89" ht="15.75" customHeight="1" x14ac:dyDescent="0.25">
      <c r="A10" s="279" t="s">
        <v>181</v>
      </c>
      <c r="B10" s="280">
        <f t="shared" ref="B10:O10" si="10">B11-B7-B8-B9</f>
        <v>6130.2274999995716</v>
      </c>
      <c r="C10" s="281">
        <f t="shared" si="10"/>
        <v>6114.4436999999452</v>
      </c>
      <c r="D10" s="281">
        <f t="shared" si="10"/>
        <v>5041.7060999998357</v>
      </c>
      <c r="E10" s="281">
        <f t="shared" si="10"/>
        <v>4849.0177999997977</v>
      </c>
      <c r="F10" s="281">
        <f t="shared" si="10"/>
        <v>5227.2589999998454</v>
      </c>
      <c r="G10" s="281">
        <f t="shared" si="10"/>
        <v>5096.2341000000015</v>
      </c>
      <c r="H10" s="281">
        <f t="shared" si="10"/>
        <v>2595.2515999998432</v>
      </c>
      <c r="I10" s="281">
        <f t="shared" si="10"/>
        <v>3147.5105000003241</v>
      </c>
      <c r="J10" s="281">
        <f t="shared" si="10"/>
        <v>3108.7666000002064</v>
      </c>
      <c r="K10" s="281">
        <f t="shared" si="10"/>
        <v>3459.3309000001755</v>
      </c>
      <c r="L10" s="281">
        <f t="shared" si="10"/>
        <v>2114.658000000054</v>
      </c>
      <c r="M10" s="281">
        <f t="shared" ref="M10" si="11">M11-M7-M8-M9</f>
        <v>2511.53059999994</v>
      </c>
      <c r="N10" s="281">
        <v>2127.00670000026</v>
      </c>
      <c r="O10" s="281">
        <f t="shared" si="10"/>
        <v>2741.0659000000451</v>
      </c>
      <c r="P10" s="281">
        <f t="shared" ref="P10:U10" si="12">P11-P9-P8-P7</f>
        <v>2795.0725000000239</v>
      </c>
      <c r="Q10" s="282">
        <f t="shared" si="12"/>
        <v>3085.2565499997436</v>
      </c>
      <c r="R10" s="281">
        <f t="shared" si="12"/>
        <v>3756.08654999992</v>
      </c>
      <c r="S10" s="281">
        <f t="shared" si="12"/>
        <v>3728.6390899999387</v>
      </c>
      <c r="T10" s="281">
        <f t="shared" si="12"/>
        <v>2466.1025000000955</v>
      </c>
      <c r="U10" s="281">
        <f t="shared" si="12"/>
        <v>2057.161530000114</v>
      </c>
      <c r="V10" s="281">
        <f>V11-V7-V8-V9</f>
        <v>11083.671450000023</v>
      </c>
      <c r="W10" s="426">
        <f>W11-W7-W8-W9</f>
        <v>2854.1355399999302</v>
      </c>
      <c r="X10" s="283"/>
      <c r="Y10" s="284"/>
      <c r="Z10" s="285"/>
      <c r="AA10" s="284"/>
      <c r="AB10" s="285"/>
      <c r="AC10" s="284"/>
      <c r="AD10" s="286"/>
      <c r="AE10" s="287"/>
      <c r="AF10" s="285"/>
      <c r="AG10" s="284"/>
      <c r="AH10" s="285"/>
      <c r="AI10" s="284"/>
      <c r="AJ10" s="285"/>
      <c r="AK10" s="284"/>
      <c r="AL10" s="288"/>
      <c r="AM10" s="289"/>
      <c r="AN10" s="284"/>
      <c r="AO10" s="290"/>
      <c r="AP10" s="284"/>
      <c r="AQ10" s="290"/>
      <c r="AR10" s="284"/>
      <c r="AS10" s="290"/>
      <c r="AT10" s="284"/>
      <c r="AU10" s="290"/>
      <c r="AV10" s="284"/>
      <c r="AW10" s="291"/>
      <c r="AX10" s="284"/>
      <c r="AY10" s="291"/>
      <c r="AZ10" s="292"/>
      <c r="BA10" s="291"/>
      <c r="BB10" s="293"/>
      <c r="BC10" s="294"/>
      <c r="BD10" s="293"/>
      <c r="BE10" s="294"/>
      <c r="BF10" s="293"/>
      <c r="BG10" s="291"/>
      <c r="BH10" s="320"/>
      <c r="BI10" s="294"/>
      <c r="BJ10" s="320"/>
      <c r="BK10" s="291"/>
      <c r="BL10" s="320"/>
      <c r="BM10" s="291"/>
      <c r="BN10" s="291"/>
      <c r="BO10" s="369"/>
      <c r="BP10" s="295"/>
      <c r="BQ10" s="284"/>
      <c r="BR10" s="284"/>
      <c r="BS10" s="296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7"/>
      <c r="CF10" s="277"/>
      <c r="CG10" s="276"/>
      <c r="CH10" s="276"/>
      <c r="CI10" s="276"/>
      <c r="CJ10" s="276"/>
      <c r="CK10" s="384"/>
    </row>
    <row r="11" spans="1:89" ht="15.75" customHeight="1" thickBot="1" x14ac:dyDescent="0.3">
      <c r="A11" s="297" t="s">
        <v>13</v>
      </c>
      <c r="B11" s="298">
        <v>2548354.0096999998</v>
      </c>
      <c r="C11" s="299">
        <v>2523905.9706999999</v>
      </c>
      <c r="D11" s="299">
        <v>2392046.9287999999</v>
      </c>
      <c r="E11" s="299">
        <v>2255782.3372999998</v>
      </c>
      <c r="F11" s="299">
        <v>2393534.3572999998</v>
      </c>
      <c r="G11" s="299">
        <v>2436744.0063999998</v>
      </c>
      <c r="H11" s="299">
        <v>2537134.2283999999</v>
      </c>
      <c r="I11" s="299">
        <v>2679156.0449000001</v>
      </c>
      <c r="J11" s="299">
        <v>2298902.6283</v>
      </c>
      <c r="K11" s="299">
        <v>2139956.7368000001</v>
      </c>
      <c r="L11" s="299">
        <v>2089968.8388</v>
      </c>
      <c r="M11" s="299">
        <v>2313324.9844</v>
      </c>
      <c r="N11" s="299">
        <v>2334564.0207000002</v>
      </c>
      <c r="O11" s="299">
        <v>2065506.8683</v>
      </c>
      <c r="P11" s="299">
        <v>2423321.3404999999</v>
      </c>
      <c r="Q11" s="300">
        <v>2494611.2526699998</v>
      </c>
      <c r="R11" s="351">
        <v>2319978.5046899999</v>
      </c>
      <c r="S11" s="351">
        <v>2470199.59112</v>
      </c>
      <c r="T11" s="381">
        <v>2431231.3739800001</v>
      </c>
      <c r="U11" s="351">
        <v>2446958.7991200001</v>
      </c>
      <c r="V11" s="351">
        <v>2355806.4597999998</v>
      </c>
      <c r="W11" s="381">
        <v>2168534.12726</v>
      </c>
      <c r="X11" s="301">
        <f>SUM(X7:X9)</f>
        <v>2365955.6927999998</v>
      </c>
      <c r="Y11" s="302">
        <f>X11/B11</f>
        <v>0.92842504761672717</v>
      </c>
      <c r="Z11" s="303">
        <f>SUM(Z7:Z9)</f>
        <v>2376233.6129000001</v>
      </c>
      <c r="AA11" s="302">
        <f>Z11/C11</f>
        <v>0.94149054698775358</v>
      </c>
      <c r="AB11" s="303">
        <f>SUM(AB7:AB9)</f>
        <v>2235372.3503</v>
      </c>
      <c r="AC11" s="302">
        <f>AB11/D11</f>
        <v>0.93450187928436768</v>
      </c>
      <c r="AD11" s="303">
        <f>SUM(AD7:AD9)</f>
        <v>2136031.9931999999</v>
      </c>
      <c r="AE11" s="302">
        <f>AD11/E11</f>
        <v>0.94691405189237721</v>
      </c>
      <c r="AF11" s="303">
        <f>SUM(AF7:AF9)</f>
        <v>2240371.2163999998</v>
      </c>
      <c r="AG11" s="302">
        <f>AF11/F11</f>
        <v>0.93600963343898935</v>
      </c>
      <c r="AH11" s="303">
        <f>SUM(AH7:AH9)</f>
        <v>2265602.9731999999</v>
      </c>
      <c r="AI11" s="302">
        <f>AH11/G11</f>
        <v>0.92976651106948216</v>
      </c>
      <c r="AJ11" s="303">
        <f>SUM(AJ7:AJ9)</f>
        <v>2435059.0340999998</v>
      </c>
      <c r="AK11" s="302">
        <f>AJ11/H11</f>
        <v>0.95976752307489377</v>
      </c>
      <c r="AL11" s="304">
        <f>SUM(AL7:AL9)</f>
        <v>2545294.8583</v>
      </c>
      <c r="AM11" s="305">
        <f>AL11/I11</f>
        <v>0.9500360619700311</v>
      </c>
      <c r="AN11" s="303">
        <f>SUM(AN7:AN10)</f>
        <v>2024772.9580000001</v>
      </c>
      <c r="AO11" s="306">
        <f>AN11/J11</f>
        <v>0.88075629349177165</v>
      </c>
      <c r="AP11" s="303">
        <f>SUM(AP7:AP9)</f>
        <v>1890122.9446999999</v>
      </c>
      <c r="AQ11" s="306">
        <f>AP11/K11</f>
        <v>0.88325287712423994</v>
      </c>
      <c r="AR11" s="303">
        <f>SUM(AR7:AR9)</f>
        <v>1795589.6607000001</v>
      </c>
      <c r="AS11" s="306">
        <f>AR11/L11</f>
        <v>0.8591466185356984</v>
      </c>
      <c r="AT11" s="303">
        <f>SUM(AT7:AT9)</f>
        <v>1964648.5586999999</v>
      </c>
      <c r="AU11" s="306">
        <f>AT11/M11</f>
        <v>0.84927477632787718</v>
      </c>
      <c r="AV11" s="303">
        <f>SUM(AV7:AV9)</f>
        <v>1995613.4939999999</v>
      </c>
      <c r="AW11" s="306">
        <f>AV11/N11</f>
        <v>0.8548120661097276</v>
      </c>
      <c r="AX11" s="303">
        <f>SUM(AX7:AX9)</f>
        <v>1715630.7316000001</v>
      </c>
      <c r="AY11" s="306">
        <f>AX11/O11</f>
        <v>0.83061003472335926</v>
      </c>
      <c r="AZ11" s="303">
        <f>SUM(AZ7:AZ9)</f>
        <v>2103787.0440000002</v>
      </c>
      <c r="BA11" s="306">
        <f>AZ11/P11</f>
        <v>0.86814200363783756</v>
      </c>
      <c r="BB11" s="307">
        <f>SUM(BB7:BB10)</f>
        <v>2178241.36735</v>
      </c>
      <c r="BC11" s="305">
        <f>BB11/Q11</f>
        <v>0.87317868265791432</v>
      </c>
      <c r="BD11" s="307">
        <f>SUM(BD7:BD9)</f>
        <v>1961934.45902</v>
      </c>
      <c r="BE11" s="305">
        <f>BD11/R11</f>
        <v>0.84566924006141064</v>
      </c>
      <c r="BF11" s="307">
        <f>SUM(BF7:BF9)</f>
        <v>2132226.6946899998</v>
      </c>
      <c r="BG11" s="306">
        <f>BF11/S11</f>
        <v>0.86317992374180508</v>
      </c>
      <c r="BH11" s="307">
        <f>SUM(BH7:BH9)</f>
        <v>2085894.96587</v>
      </c>
      <c r="BI11" s="305">
        <f>BH11/T11</f>
        <v>0.8579582298065388</v>
      </c>
      <c r="BJ11" s="307">
        <f>SUM(BJ7:BJ9)</f>
        <v>2059017.2661900001</v>
      </c>
      <c r="BK11" s="306">
        <f>BJ11/U11</f>
        <v>0.84145972009438186</v>
      </c>
      <c r="BL11" s="307">
        <f>SUM(BL7:BL9)</f>
        <v>1994775.49324</v>
      </c>
      <c r="BM11" s="306">
        <f>BL11/V11</f>
        <v>0.84674846057148079</v>
      </c>
      <c r="BN11" s="402">
        <f>SUM(BN7:BN9)</f>
        <v>1769014.1722599999</v>
      </c>
      <c r="BO11" s="305">
        <f>BN11/W11</f>
        <v>0.81576496769049978</v>
      </c>
      <c r="BP11" s="308">
        <f>SUM(BP7:BP9)</f>
        <v>1</v>
      </c>
      <c r="BQ11" s="302">
        <f>SUM(BQ7:BQ9)</f>
        <v>1</v>
      </c>
      <c r="BR11" s="302">
        <f>SUM(BR7:BR9)</f>
        <v>1</v>
      </c>
      <c r="BS11" s="302">
        <f>SUM(BS7:BS9)</f>
        <v>1</v>
      </c>
      <c r="BT11" s="302">
        <f>AF11/$AF$11</f>
        <v>1</v>
      </c>
      <c r="BU11" s="302">
        <f>AH11/$AH$11</f>
        <v>1</v>
      </c>
      <c r="BV11" s="302">
        <f>AJ11/$AJ$11</f>
        <v>1</v>
      </c>
      <c r="BW11" s="302">
        <f>AL11/$AL$11</f>
        <v>1</v>
      </c>
      <c r="BX11" s="302">
        <f>AN11/AN$11</f>
        <v>1</v>
      </c>
      <c r="BY11" s="302">
        <f>AP11/AP$11</f>
        <v>1</v>
      </c>
      <c r="BZ11" s="302">
        <f>AR11/AR$11</f>
        <v>1</v>
      </c>
      <c r="CA11" s="302">
        <f>AT11/AT$11</f>
        <v>1</v>
      </c>
      <c r="CB11" s="302">
        <f>AV11/AV11</f>
        <v>1</v>
      </c>
      <c r="CC11" s="302">
        <f>AX11/AX$11</f>
        <v>1</v>
      </c>
      <c r="CD11" s="302">
        <f>AZ11/AZ$11</f>
        <v>1</v>
      </c>
      <c r="CE11" s="309">
        <f t="shared" si="7"/>
        <v>1</v>
      </c>
      <c r="CF11" s="309">
        <f>BD11/BD$11</f>
        <v>1</v>
      </c>
      <c r="CG11" s="325">
        <f>BF11/BF$11</f>
        <v>1</v>
      </c>
      <c r="CH11" s="325">
        <f>BH11/BH$11</f>
        <v>1</v>
      </c>
      <c r="CI11" s="325">
        <f>BJ11/BJ$11</f>
        <v>1</v>
      </c>
      <c r="CJ11" s="325">
        <f>BL11/BL$11</f>
        <v>1</v>
      </c>
      <c r="CK11" s="421">
        <f>BN11/BN$11</f>
        <v>1</v>
      </c>
    </row>
    <row r="12" spans="1:89" x14ac:dyDescent="0.25">
      <c r="A12" s="250"/>
      <c r="B12" s="25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1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312"/>
      <c r="AS12" s="312"/>
      <c r="AT12" s="312"/>
      <c r="AU12" s="312"/>
      <c r="AV12" s="312"/>
      <c r="AW12" s="312"/>
      <c r="AX12" s="312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</row>
    <row r="13" spans="1:89" ht="15.75" thickBot="1" x14ac:dyDescent="0.3">
      <c r="A13" s="313" t="s">
        <v>131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</row>
    <row r="14" spans="1:89" ht="15.75" customHeight="1" x14ac:dyDescent="0.25">
      <c r="A14" s="314"/>
      <c r="B14" s="499" t="s">
        <v>182</v>
      </c>
      <c r="C14" s="500"/>
      <c r="D14" s="500"/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1"/>
      <c r="X14" s="499" t="s">
        <v>183</v>
      </c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500"/>
      <c r="AM14" s="500"/>
      <c r="AN14" s="500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0"/>
      <c r="AZ14" s="500"/>
      <c r="BA14" s="500"/>
      <c r="BB14" s="500"/>
      <c r="BC14" s="500"/>
      <c r="BD14" s="500"/>
      <c r="BE14" s="500"/>
      <c r="BF14" s="500"/>
      <c r="BG14" s="500"/>
      <c r="BH14" s="500"/>
      <c r="BI14" s="500"/>
      <c r="BJ14" s="500"/>
      <c r="BK14" s="500"/>
      <c r="BL14" s="500"/>
      <c r="BM14" s="500"/>
      <c r="BN14" s="500"/>
      <c r="BO14" s="501"/>
      <c r="BP14" s="499" t="s">
        <v>180</v>
      </c>
      <c r="BQ14" s="500"/>
      <c r="BR14" s="500"/>
      <c r="BS14" s="500"/>
      <c r="BT14" s="500"/>
      <c r="BU14" s="500"/>
      <c r="BV14" s="500"/>
      <c r="BW14" s="500"/>
      <c r="BX14" s="500"/>
      <c r="BY14" s="500"/>
      <c r="BZ14" s="500"/>
      <c r="CA14" s="500"/>
      <c r="CB14" s="500"/>
      <c r="CC14" s="500"/>
      <c r="CD14" s="500"/>
      <c r="CE14" s="500"/>
      <c r="CF14" s="500"/>
      <c r="CG14" s="500"/>
      <c r="CH14" s="500"/>
      <c r="CI14" s="500"/>
      <c r="CJ14" s="500"/>
      <c r="CK14" s="501"/>
    </row>
    <row r="15" spans="1:89" ht="15.75" customHeight="1" x14ac:dyDescent="0.25">
      <c r="A15" s="254"/>
      <c r="B15" s="255">
        <v>2003</v>
      </c>
      <c r="C15" s="256">
        <v>2004</v>
      </c>
      <c r="D15" s="256">
        <v>2005</v>
      </c>
      <c r="E15" s="256">
        <v>2006</v>
      </c>
      <c r="F15" s="256">
        <v>2007</v>
      </c>
      <c r="G15" s="256">
        <v>2008</v>
      </c>
      <c r="H15" s="256">
        <v>2009</v>
      </c>
      <c r="I15" s="256">
        <v>2010</v>
      </c>
      <c r="J15" s="256">
        <v>2011</v>
      </c>
      <c r="K15" s="256">
        <v>2012</v>
      </c>
      <c r="L15" s="256">
        <v>2013</v>
      </c>
      <c r="M15" s="256">
        <v>2014</v>
      </c>
      <c r="N15" s="256">
        <v>2015</v>
      </c>
      <c r="O15" s="256">
        <v>2016</v>
      </c>
      <c r="P15" s="257">
        <v>2017</v>
      </c>
      <c r="Q15" s="257" t="s">
        <v>184</v>
      </c>
      <c r="R15" s="257">
        <v>2019</v>
      </c>
      <c r="S15" s="258">
        <v>2020</v>
      </c>
      <c r="T15" s="372">
        <v>2021</v>
      </c>
      <c r="U15" s="257">
        <v>2022</v>
      </c>
      <c r="V15" s="257">
        <v>2023</v>
      </c>
      <c r="W15" s="415" t="s">
        <v>205</v>
      </c>
      <c r="X15" s="491">
        <v>2003</v>
      </c>
      <c r="Y15" s="490"/>
      <c r="Z15" s="489">
        <v>2004</v>
      </c>
      <c r="AA15" s="490"/>
      <c r="AB15" s="489">
        <v>2005</v>
      </c>
      <c r="AC15" s="490"/>
      <c r="AD15" s="489">
        <v>2006</v>
      </c>
      <c r="AE15" s="490"/>
      <c r="AF15" s="489">
        <v>2007</v>
      </c>
      <c r="AG15" s="490"/>
      <c r="AH15" s="489">
        <v>2008</v>
      </c>
      <c r="AI15" s="490"/>
      <c r="AJ15" s="489">
        <v>2009</v>
      </c>
      <c r="AK15" s="490"/>
      <c r="AL15" s="489">
        <v>2010</v>
      </c>
      <c r="AM15" s="490"/>
      <c r="AN15" s="489">
        <v>2011</v>
      </c>
      <c r="AO15" s="490"/>
      <c r="AP15" s="489">
        <v>2012</v>
      </c>
      <c r="AQ15" s="490"/>
      <c r="AR15" s="489">
        <v>2013</v>
      </c>
      <c r="AS15" s="490"/>
      <c r="AT15" s="489">
        <v>2014</v>
      </c>
      <c r="AU15" s="490"/>
      <c r="AV15" s="489">
        <v>2015</v>
      </c>
      <c r="AW15" s="490"/>
      <c r="AX15" s="489">
        <v>2016</v>
      </c>
      <c r="AY15" s="490"/>
      <c r="AZ15" s="493">
        <v>2017</v>
      </c>
      <c r="BA15" s="490"/>
      <c r="BB15" s="494" t="s">
        <v>184</v>
      </c>
      <c r="BC15" s="495"/>
      <c r="BD15" s="494">
        <v>2019</v>
      </c>
      <c r="BE15" s="496"/>
      <c r="BF15" s="494" t="s">
        <v>192</v>
      </c>
      <c r="BG15" s="496"/>
      <c r="BH15" s="494">
        <v>2021</v>
      </c>
      <c r="BI15" s="496"/>
      <c r="BJ15" s="494">
        <v>2022</v>
      </c>
      <c r="BK15" s="496"/>
      <c r="BL15" s="494">
        <v>2023</v>
      </c>
      <c r="BM15" s="496"/>
      <c r="BN15" s="495" t="s">
        <v>205</v>
      </c>
      <c r="BO15" s="495"/>
      <c r="BP15" s="403">
        <v>2003</v>
      </c>
      <c r="BQ15" s="257">
        <v>2004</v>
      </c>
      <c r="BR15" s="257">
        <v>2005</v>
      </c>
      <c r="BS15" s="257">
        <v>2006</v>
      </c>
      <c r="BT15" s="257">
        <v>2007</v>
      </c>
      <c r="BU15" s="257">
        <v>2008</v>
      </c>
      <c r="BV15" s="257">
        <v>2009</v>
      </c>
      <c r="BW15" s="413">
        <v>2010</v>
      </c>
      <c r="BX15" s="257">
        <v>2011</v>
      </c>
      <c r="BY15" s="257">
        <v>2012</v>
      </c>
      <c r="BZ15" s="257">
        <v>2013</v>
      </c>
      <c r="CA15" s="257">
        <v>2014</v>
      </c>
      <c r="CB15" s="257">
        <v>2015</v>
      </c>
      <c r="CC15" s="257">
        <v>2016</v>
      </c>
      <c r="CD15" s="257">
        <v>2017</v>
      </c>
      <c r="CE15" s="414">
        <v>2018</v>
      </c>
      <c r="CF15" s="257">
        <v>2019</v>
      </c>
      <c r="CG15" s="257">
        <v>2020</v>
      </c>
      <c r="CH15" s="257">
        <v>2021</v>
      </c>
      <c r="CI15" s="257">
        <v>2022</v>
      </c>
      <c r="CJ15" s="257">
        <v>2023</v>
      </c>
      <c r="CK15" s="416" t="s">
        <v>205</v>
      </c>
    </row>
    <row r="16" spans="1:89" ht="15.75" customHeight="1" x14ac:dyDescent="0.25">
      <c r="A16" s="259" t="s">
        <v>128</v>
      </c>
      <c r="B16" s="265">
        <v>821681.63263000001</v>
      </c>
      <c r="C16" s="267">
        <v>918023.06447999994</v>
      </c>
      <c r="D16" s="267">
        <v>930641.03696000006</v>
      </c>
      <c r="E16" s="267">
        <v>985668.60826999997</v>
      </c>
      <c r="F16" s="267">
        <v>1150429.5536</v>
      </c>
      <c r="G16" s="262">
        <v>1260733.1845</v>
      </c>
      <c r="H16" s="262">
        <v>933372.18651000003</v>
      </c>
      <c r="I16" s="262">
        <v>1072221.12488</v>
      </c>
      <c r="J16" s="262">
        <v>1344725.94783</v>
      </c>
      <c r="K16" s="262">
        <v>1364883.8473100001</v>
      </c>
      <c r="L16" s="262">
        <v>1136530.7723000001</v>
      </c>
      <c r="M16" s="262">
        <v>1505825.18096</v>
      </c>
      <c r="N16" s="262">
        <v>1717282.47804</v>
      </c>
      <c r="O16" s="262">
        <v>2071372.85506</v>
      </c>
      <c r="P16" s="262">
        <v>2186833.08305</v>
      </c>
      <c r="Q16" s="262">
        <v>2492215.3716699998</v>
      </c>
      <c r="R16" s="262">
        <v>2448564.7536200001</v>
      </c>
      <c r="S16" s="350">
        <v>2533212.0736699998</v>
      </c>
      <c r="T16" s="264">
        <v>2302059.29904</v>
      </c>
      <c r="U16" s="262">
        <v>3209301.1068699998</v>
      </c>
      <c r="V16" s="350">
        <v>3511653.7673200001</v>
      </c>
      <c r="W16" s="425">
        <v>2864254.3613200001</v>
      </c>
      <c r="X16" s="265">
        <v>355513.90227999998</v>
      </c>
      <c r="Y16" s="266">
        <f>X16/B16</f>
        <v>0.43266623977231639</v>
      </c>
      <c r="Z16" s="267">
        <v>411388.32436999999</v>
      </c>
      <c r="AA16" s="266">
        <f>Z16/C16</f>
        <v>0.44812417060896459</v>
      </c>
      <c r="AB16" s="267">
        <v>393033.11525999999</v>
      </c>
      <c r="AC16" s="266">
        <f>AB16/D16</f>
        <v>0.42232514970956841</v>
      </c>
      <c r="AD16" s="268">
        <v>455582.02471999999</v>
      </c>
      <c r="AE16" s="269">
        <f>AD16/E16</f>
        <v>0.46220608112864275</v>
      </c>
      <c r="AF16" s="267">
        <v>596600.25586999999</v>
      </c>
      <c r="AG16" s="266">
        <f>AF16/F16</f>
        <v>0.51858912525593515</v>
      </c>
      <c r="AH16" s="267">
        <v>631124.09759000002</v>
      </c>
      <c r="AI16" s="266">
        <f>AH16/G16</f>
        <v>0.50060084508705971</v>
      </c>
      <c r="AJ16" s="267">
        <v>560142.58100999997</v>
      </c>
      <c r="AK16" s="266">
        <f>AJ16/H16</f>
        <v>0.60012778300631164</v>
      </c>
      <c r="AL16" s="267">
        <v>633011.33470999997</v>
      </c>
      <c r="AM16" s="266">
        <f>AL16/I16</f>
        <v>0.59037386973777894</v>
      </c>
      <c r="AN16" s="267">
        <v>696449.50202999997</v>
      </c>
      <c r="AO16" s="272">
        <f>AN16/J16</f>
        <v>0.51791184899337195</v>
      </c>
      <c r="AP16" s="267">
        <v>703052.80565999995</v>
      </c>
      <c r="AQ16" s="272">
        <f>AP16/K16</f>
        <v>0.51510083223976977</v>
      </c>
      <c r="AR16" s="267">
        <v>597927.93828</v>
      </c>
      <c r="AS16" s="272">
        <f>AR16/L16</f>
        <v>0.52609920721281644</v>
      </c>
      <c r="AT16" s="273">
        <v>967351.53683999996</v>
      </c>
      <c r="AU16" s="272">
        <f>AT16/M16</f>
        <v>0.64240626938067935</v>
      </c>
      <c r="AV16" s="273">
        <v>1072352.3902799999</v>
      </c>
      <c r="AW16" s="272">
        <f>AV16/N16</f>
        <v>0.62444729040962244</v>
      </c>
      <c r="AX16" s="273">
        <v>1188012.8696699999</v>
      </c>
      <c r="AY16" s="272">
        <f>AX16/O16</f>
        <v>0.57353888111833329</v>
      </c>
      <c r="AZ16" s="273">
        <v>1461391.26183</v>
      </c>
      <c r="BA16" s="272">
        <f>AZ16/P16</f>
        <v>0.66826831602153269</v>
      </c>
      <c r="BB16" s="315">
        <v>1754758.31272</v>
      </c>
      <c r="BC16" s="272">
        <f>BB16/Q16</f>
        <v>0.70409577465376127</v>
      </c>
      <c r="BD16" s="315">
        <v>1534208.2647599999</v>
      </c>
      <c r="BE16" s="316">
        <f>BD16/R16</f>
        <v>0.6265745116570024</v>
      </c>
      <c r="BF16" s="397">
        <v>1611501.51596</v>
      </c>
      <c r="BG16" s="272">
        <f>BF16/S16</f>
        <v>0.63614946916991899</v>
      </c>
      <c r="BH16" s="273">
        <v>1427344.6271800001</v>
      </c>
      <c r="BI16" s="316">
        <f>BH16/T16</f>
        <v>0.62002947872595138</v>
      </c>
      <c r="BJ16" s="273">
        <v>2140853.6867200001</v>
      </c>
      <c r="BK16" s="316">
        <f>BJ16/U16</f>
        <v>0.66707785135435727</v>
      </c>
      <c r="BL16" s="273">
        <v>2281051.5366099998</v>
      </c>
      <c r="BM16" s="316">
        <f>BL16/V16</f>
        <v>0.64956618384130649</v>
      </c>
      <c r="BN16" s="401">
        <v>1338625.4524399999</v>
      </c>
      <c r="BO16" s="418">
        <f>BN16/W16</f>
        <v>0.46735564777951161</v>
      </c>
      <c r="BP16" s="274">
        <f>X16/$X$20</f>
        <v>4.5578101030993856E-2</v>
      </c>
      <c r="BQ16" s="266">
        <f>Z16/$Z$20</f>
        <v>4.4519765561263164E-2</v>
      </c>
      <c r="BR16" s="266">
        <f>AB16/$AB$20</f>
        <v>3.7638930540426212E-2</v>
      </c>
      <c r="BS16" s="275">
        <f>AD16/$AD$20</f>
        <v>4.2785418737375819E-2</v>
      </c>
      <c r="BT16" s="275">
        <f>AF16/$AF$20</f>
        <v>5.5886733469019866E-2</v>
      </c>
      <c r="BU16" s="275">
        <f>AH16/$AH$20</f>
        <v>5.8968655719806161E-2</v>
      </c>
      <c r="BV16" s="275">
        <f>AJ16/$AJ$20</f>
        <v>5.2950129863678239E-2</v>
      </c>
      <c r="BW16" s="317">
        <f>AL16/$AL$20</f>
        <v>5.0788171646426704E-2</v>
      </c>
      <c r="BX16" s="275">
        <f>AN16/AN$20</f>
        <v>4.7632250517966573E-2</v>
      </c>
      <c r="BY16" s="275">
        <f>AP16/AP$20</f>
        <v>5.5408814503575612E-2</v>
      </c>
      <c r="BZ16" s="275">
        <f>AR16/AR$20</f>
        <v>5.2327467182532464E-2</v>
      </c>
      <c r="CA16" s="275">
        <f>AT16/AT$20</f>
        <v>7.3319017577282874E-2</v>
      </c>
      <c r="CB16" s="275">
        <f>AV16/AV$20</f>
        <v>7.0023170287163705E-2</v>
      </c>
      <c r="CC16" s="275">
        <f>AX16/AX$20</f>
        <v>7.1017023430506906E-2</v>
      </c>
      <c r="CD16" s="276">
        <f>AZ16/AZ$20</f>
        <v>8.5357246500829737E-2</v>
      </c>
      <c r="CE16" s="318">
        <f>BB16/BB$20</f>
        <v>9.1081673104604313E-2</v>
      </c>
      <c r="CF16" s="319">
        <f>BD16/BD$20</f>
        <v>7.7390073588269118E-2</v>
      </c>
      <c r="CG16" s="319">
        <f>BF16/BF$20</f>
        <v>7.616640441547981E-2</v>
      </c>
      <c r="CH16" s="319">
        <f>BH16/BH$20</f>
        <v>6.428493939741578E-2</v>
      </c>
      <c r="CI16" s="319">
        <f>BJ16/BJ$20</f>
        <v>7.7960113523233551E-2</v>
      </c>
      <c r="CJ16" s="319">
        <f>BL16/BL$20</f>
        <v>7.9510479978362081E-2</v>
      </c>
      <c r="CK16" s="419">
        <f>BN16/BN$20</f>
        <v>4.9958455790524436E-2</v>
      </c>
    </row>
    <row r="17" spans="1:89" ht="15.75" customHeight="1" x14ac:dyDescent="0.25">
      <c r="A17" s="279" t="s">
        <v>129</v>
      </c>
      <c r="B17" s="265">
        <v>2349959.94961</v>
      </c>
      <c r="C17" s="267">
        <v>2823198.5749599999</v>
      </c>
      <c r="D17" s="267">
        <v>3281992.9981499999</v>
      </c>
      <c r="E17" s="267">
        <v>3309154.5816700002</v>
      </c>
      <c r="F17" s="267">
        <v>3314619.3936600001</v>
      </c>
      <c r="G17" s="262">
        <v>3298561.1312699998</v>
      </c>
      <c r="H17" s="262">
        <v>2812779.2814500001</v>
      </c>
      <c r="I17" s="262">
        <v>2843028.9087399999</v>
      </c>
      <c r="J17" s="262">
        <v>3171639.4590799999</v>
      </c>
      <c r="K17" s="262">
        <v>2941549.9266499998</v>
      </c>
      <c r="L17" s="262">
        <v>2512674.8594</v>
      </c>
      <c r="M17" s="262">
        <v>2682602.3601899999</v>
      </c>
      <c r="N17" s="262">
        <v>3113368.21826</v>
      </c>
      <c r="O17" s="262">
        <v>3621870.0063399998</v>
      </c>
      <c r="P17" s="262">
        <v>3583000.3008099999</v>
      </c>
      <c r="Q17" s="262">
        <v>3679452.9643899999</v>
      </c>
      <c r="R17" s="262">
        <v>3946494.06061</v>
      </c>
      <c r="S17" s="262">
        <v>4058823.6963300002</v>
      </c>
      <c r="T17" s="264">
        <v>3795147.7869799999</v>
      </c>
      <c r="U17" s="262">
        <v>4845402.8575999998</v>
      </c>
      <c r="V17" s="262">
        <v>5041561.7683800003</v>
      </c>
      <c r="W17" s="425">
        <v>4522569.9364099996</v>
      </c>
      <c r="X17" s="265">
        <v>1940913.0743100001</v>
      </c>
      <c r="Y17" s="266">
        <f>X17/B17</f>
        <v>0.82593453332347833</v>
      </c>
      <c r="Z17" s="267">
        <v>2372233.49285</v>
      </c>
      <c r="AA17" s="266">
        <f>Z17/C17</f>
        <v>0.84026448365702033</v>
      </c>
      <c r="AB17" s="267">
        <v>2887588.8070399999</v>
      </c>
      <c r="AC17" s="266">
        <f>AB17/D17</f>
        <v>0.87982783895873073</v>
      </c>
      <c r="AD17" s="268">
        <v>2932943.6610400002</v>
      </c>
      <c r="AE17" s="269">
        <f>AD17/E17</f>
        <v>0.88631207417329494</v>
      </c>
      <c r="AF17" s="267">
        <v>2796747.1375099998</v>
      </c>
      <c r="AG17" s="266">
        <f>AF17/F17</f>
        <v>0.84376116994290373</v>
      </c>
      <c r="AH17" s="267">
        <v>2730455.7896099999</v>
      </c>
      <c r="AI17" s="266">
        <f>AH17/G17</f>
        <v>0.82777177106877808</v>
      </c>
      <c r="AJ17" s="267">
        <v>2628020.7283700001</v>
      </c>
      <c r="AK17" s="266">
        <f>AJ17/H17</f>
        <v>0.93431459258162763</v>
      </c>
      <c r="AL17" s="267">
        <v>2561964.3413800001</v>
      </c>
      <c r="AM17" s="266">
        <f>AL17/I17</f>
        <v>0.90113903995279299</v>
      </c>
      <c r="AN17" s="267">
        <v>2791175.4184699999</v>
      </c>
      <c r="AO17" s="272">
        <f>AN17/J17</f>
        <v>0.88004183781962353</v>
      </c>
      <c r="AP17" s="267">
        <v>2626559.52379</v>
      </c>
      <c r="AQ17" s="272">
        <f>AP17/K17</f>
        <v>0.89291685991584435</v>
      </c>
      <c r="AR17" s="267">
        <v>2199415.6686200001</v>
      </c>
      <c r="AS17" s="272">
        <f>AR17/L17</f>
        <v>0.87532840167995207</v>
      </c>
      <c r="AT17" s="267">
        <v>2425891.51951</v>
      </c>
      <c r="AU17" s="272">
        <f>AT17/M17</f>
        <v>0.90430529530220127</v>
      </c>
      <c r="AV17" s="267">
        <v>2802333.4295299998</v>
      </c>
      <c r="AW17" s="272">
        <f>AV17/N17</f>
        <v>0.90009701168471767</v>
      </c>
      <c r="AX17" s="267">
        <v>3252458.0269300002</v>
      </c>
      <c r="AY17" s="272">
        <f>AX17/O17</f>
        <v>0.8980051799862081</v>
      </c>
      <c r="AZ17" s="267">
        <v>3289417.5990300002</v>
      </c>
      <c r="BA17" s="272">
        <f>AZ17/P17</f>
        <v>0.91806232845874158</v>
      </c>
      <c r="BB17" s="315">
        <v>3352643.7245700001</v>
      </c>
      <c r="BC17" s="272">
        <f>BB17/Q17</f>
        <v>0.9111799381639385</v>
      </c>
      <c r="BD17" s="315">
        <v>3591211.4522199999</v>
      </c>
      <c r="BE17" s="266">
        <f>BD17/R17</f>
        <v>0.90997513161464505</v>
      </c>
      <c r="BF17" s="268">
        <v>3683665.2841500002</v>
      </c>
      <c r="BG17" s="272">
        <f t="shared" ref="BG17:BG18" si="13">BF17/S17</f>
        <v>0.90756967036552505</v>
      </c>
      <c r="BH17" s="267">
        <v>3411171.3698300002</v>
      </c>
      <c r="BI17" s="266">
        <f t="shared" ref="BI17:BI18" si="14">BH17/T17</f>
        <v>0.8988243834753139</v>
      </c>
      <c r="BJ17" s="267">
        <v>4288327.3778600004</v>
      </c>
      <c r="BK17" s="266">
        <f>BJ17/U17</f>
        <v>0.88503010046600605</v>
      </c>
      <c r="BL17" s="382">
        <v>4612561.6724199997</v>
      </c>
      <c r="BM17" s="266">
        <f t="shared" ref="BM17:BM18" si="15">BL17/V17</f>
        <v>0.91490730141389287</v>
      </c>
      <c r="BN17" s="270">
        <v>3905495.7493699999</v>
      </c>
      <c r="BO17" s="404">
        <f t="shared" ref="BO17:BO18" si="16">BN17/W17</f>
        <v>0.86355673970410041</v>
      </c>
      <c r="BP17" s="274">
        <f>X17/$X$20</f>
        <v>0.24883170988797282</v>
      </c>
      <c r="BQ17" s="266">
        <f>Z17/$Z$20</f>
        <v>0.25671919376902963</v>
      </c>
      <c r="BR17" s="266">
        <f>AB17/$AB$20</f>
        <v>0.27653078154901206</v>
      </c>
      <c r="BS17" s="275">
        <f>AD17/$AD$20</f>
        <v>0.27544375296161588</v>
      </c>
      <c r="BT17" s="275">
        <f>AF17/$AF$20</f>
        <v>0.26198624676474125</v>
      </c>
      <c r="BU17" s="275">
        <f>AH17/$AH$20</f>
        <v>0.25511830087061904</v>
      </c>
      <c r="BV17" s="275">
        <f>AJ17/$AJ$20</f>
        <v>0.24842610358369727</v>
      </c>
      <c r="BW17" s="317">
        <f>AL17/$AL$20</f>
        <v>0.20555316719824995</v>
      </c>
      <c r="BX17" s="275">
        <f>AN17/AN$20</f>
        <v>0.19089677914139183</v>
      </c>
      <c r="BY17" s="275">
        <f>AP17/AP$20</f>
        <v>0.20700372470551134</v>
      </c>
      <c r="BZ17" s="275">
        <f>AR17/AR$20</f>
        <v>0.19248114003759101</v>
      </c>
      <c r="CA17" s="275">
        <f t="shared" ref="CA17:CA18" si="17">AT17/AT$20</f>
        <v>0.18386695651567861</v>
      </c>
      <c r="CB17" s="275">
        <f t="shared" ref="CB17:CB18" si="18">AV17/AV$20</f>
        <v>0.18298860777113934</v>
      </c>
      <c r="CC17" s="275">
        <f t="shared" ref="CC17:CC18" si="19">AX17/AX$20</f>
        <v>0.19442540885048534</v>
      </c>
      <c r="CD17" s="276">
        <f t="shared" ref="CD17:CD18" si="20">AZ17/AZ$20</f>
        <v>0.19212899117309296</v>
      </c>
      <c r="CE17" s="318">
        <f t="shared" ref="CE17:CE20" si="21">BB17/BB$20</f>
        <v>0.17402077399716162</v>
      </c>
      <c r="CF17" s="276">
        <f>BD17/BD$20</f>
        <v>0.18115149353716783</v>
      </c>
      <c r="CG17" s="276">
        <f>BF17/BF$20</f>
        <v>0.17410566293925628</v>
      </c>
      <c r="CH17" s="276">
        <f>BH17/BH$20</f>
        <v>0.15363279519744702</v>
      </c>
      <c r="CI17" s="276">
        <f>BJ17/BJ$20</f>
        <v>0.15616129737243517</v>
      </c>
      <c r="CJ17" s="276">
        <f t="shared" ref="CJ17:CJ18" si="22">BL17/BL$20</f>
        <v>0.16077979239739326</v>
      </c>
      <c r="CK17" s="420">
        <f t="shared" ref="CK17:CK18" si="23">BN17/BN$20</f>
        <v>0.14575588442557841</v>
      </c>
    </row>
    <row r="18" spans="1:89" ht="15.75" customHeight="1" x14ac:dyDescent="0.25">
      <c r="A18" s="279" t="s">
        <v>130</v>
      </c>
      <c r="B18" s="265">
        <v>5662312.1646400001</v>
      </c>
      <c r="C18" s="267">
        <v>6596145.6124499999</v>
      </c>
      <c r="D18" s="267">
        <v>7390296.3454299998</v>
      </c>
      <c r="E18" s="267">
        <v>7330088.2452400001</v>
      </c>
      <c r="F18" s="267">
        <v>7519957.5066799996</v>
      </c>
      <c r="G18" s="262">
        <v>7534813.9103800002</v>
      </c>
      <c r="H18" s="262">
        <v>7538181.0976099996</v>
      </c>
      <c r="I18" s="262">
        <v>9401475.8883299995</v>
      </c>
      <c r="J18" s="262">
        <v>11483592.027729999</v>
      </c>
      <c r="K18" s="262">
        <v>9858289.3541100007</v>
      </c>
      <c r="L18" s="262">
        <v>9001878.21624</v>
      </c>
      <c r="M18" s="262">
        <v>10210880.40411</v>
      </c>
      <c r="N18" s="262">
        <v>12066445.993380001</v>
      </c>
      <c r="O18" s="262">
        <v>12914924.148560001</v>
      </c>
      <c r="P18" s="262">
        <v>12789683.355799999</v>
      </c>
      <c r="Q18" s="262">
        <v>14587281.17203</v>
      </c>
      <c r="R18" s="262">
        <v>15115812.832699999</v>
      </c>
      <c r="S18" s="262">
        <v>16193868.95507</v>
      </c>
      <c r="T18" s="264">
        <v>17741294.926959999</v>
      </c>
      <c r="U18" s="262">
        <v>21347968.214600001</v>
      </c>
      <c r="V18" s="262">
        <v>22078354.002980001</v>
      </c>
      <c r="W18" s="425">
        <v>22032456.752640001</v>
      </c>
      <c r="X18" s="265">
        <v>5503676.4555000002</v>
      </c>
      <c r="Y18" s="266">
        <f>X18/B18</f>
        <v>0.9719839343844997</v>
      </c>
      <c r="Z18" s="267">
        <v>6456955.2429600004</v>
      </c>
      <c r="AA18" s="266">
        <f>Z18/C18</f>
        <v>0.97889822668146043</v>
      </c>
      <c r="AB18" s="267">
        <v>7161574.7505799998</v>
      </c>
      <c r="AC18" s="266">
        <f>AB18/D18</f>
        <v>0.96905109292519287</v>
      </c>
      <c r="AD18" s="268">
        <v>7259541.7672300003</v>
      </c>
      <c r="AE18" s="269">
        <f>AD18/E18</f>
        <v>0.99037576688714335</v>
      </c>
      <c r="AF18" s="267">
        <v>7281820.3761</v>
      </c>
      <c r="AG18" s="266">
        <f>AF18/F18</f>
        <v>0.96833264943738551</v>
      </c>
      <c r="AH18" s="267">
        <v>7341124.6239700001</v>
      </c>
      <c r="AI18" s="266">
        <f>AH18/G18</f>
        <v>0.97429408493510727</v>
      </c>
      <c r="AJ18" s="267">
        <v>7390518.6023000004</v>
      </c>
      <c r="AK18" s="266">
        <f>AJ18/H18</f>
        <v>0.9804113892465629</v>
      </c>
      <c r="AL18" s="267">
        <v>9268779.4501399994</v>
      </c>
      <c r="AM18" s="266">
        <f>AL18/I18</f>
        <v>0.98588557373691554</v>
      </c>
      <c r="AN18" s="267">
        <v>11133760.68393</v>
      </c>
      <c r="AO18" s="272">
        <f>AN18/J18</f>
        <v>0.96953641831273318</v>
      </c>
      <c r="AP18" s="267">
        <v>9358852.7091700006</v>
      </c>
      <c r="AQ18" s="272">
        <f>AP18/K18</f>
        <v>0.94933840679653203</v>
      </c>
      <c r="AR18" s="267">
        <v>8629311.8471900001</v>
      </c>
      <c r="AS18" s="272">
        <f>AR18/L18</f>
        <v>0.95861237398459076</v>
      </c>
      <c r="AT18" s="267">
        <v>9800489.8768600002</v>
      </c>
      <c r="AU18" s="272">
        <f>AT18/M18</f>
        <v>0.95980850710142362</v>
      </c>
      <c r="AV18" s="267">
        <v>11439564.9615</v>
      </c>
      <c r="AW18" s="272">
        <f>AV18/N18</f>
        <v>0.94804758317205207</v>
      </c>
      <c r="AX18" s="267">
        <v>12288093.781029999</v>
      </c>
      <c r="AY18" s="272">
        <f>AX18/O18</f>
        <v>0.951464649709159</v>
      </c>
      <c r="AZ18" s="267">
        <v>12370072.162590001</v>
      </c>
      <c r="BA18" s="272">
        <f>AZ18/P18</f>
        <v>0.96719143222418336</v>
      </c>
      <c r="BB18" s="315">
        <v>14158365.190160001</v>
      </c>
      <c r="BC18" s="272">
        <f>BB18/Q18</f>
        <v>0.97059657815519362</v>
      </c>
      <c r="BD18" s="315">
        <v>14698934.92729</v>
      </c>
      <c r="BE18" s="266">
        <f>BD18/R18</f>
        <v>0.97242107255336163</v>
      </c>
      <c r="BF18" s="268">
        <v>15862475.18558</v>
      </c>
      <c r="BG18" s="272">
        <f t="shared" si="13"/>
        <v>0.97953584962250506</v>
      </c>
      <c r="BH18" s="267">
        <v>17364890.283829998</v>
      </c>
      <c r="BI18" s="266">
        <f t="shared" si="14"/>
        <v>0.97878369957324762</v>
      </c>
      <c r="BJ18" s="267">
        <v>21031703.61053</v>
      </c>
      <c r="BK18" s="266">
        <f>BJ18/U18</f>
        <v>0.98518525974506066</v>
      </c>
      <c r="BL18" s="267">
        <v>21795077.102370001</v>
      </c>
      <c r="BM18" s="266">
        <f t="shared" si="15"/>
        <v>0.98716947374918596</v>
      </c>
      <c r="BN18" s="315">
        <v>21550651.19974</v>
      </c>
      <c r="BO18" s="404">
        <f t="shared" si="16"/>
        <v>0.97813200959342539</v>
      </c>
      <c r="BP18" s="274">
        <f>X18/$X$20</f>
        <v>0.70559018908103333</v>
      </c>
      <c r="BQ18" s="266">
        <f>Z18/$Z$20</f>
        <v>0.69876104066970712</v>
      </c>
      <c r="BR18" s="266">
        <f>AB18/$AB$20</f>
        <v>0.68583028791056178</v>
      </c>
      <c r="BS18" s="275">
        <f>AD18/$AD$20</f>
        <v>0.68177082830100821</v>
      </c>
      <c r="BT18" s="275">
        <f>AF18/$AF$20</f>
        <v>0.68212701976623891</v>
      </c>
      <c r="BU18" s="275">
        <f>AH18/$AH$20</f>
        <v>0.68591304340957482</v>
      </c>
      <c r="BV18" s="275">
        <f>AJ18/$AJ$20</f>
        <v>0.69862376655262459</v>
      </c>
      <c r="BW18" s="317">
        <f>AL18/$AL$20</f>
        <v>0.74365866115532331</v>
      </c>
      <c r="BX18" s="275">
        <f>AN18/AN$20</f>
        <v>0.76147097034064148</v>
      </c>
      <c r="BY18" s="275">
        <f>AP18/AP$20</f>
        <v>0.73758746079091309</v>
      </c>
      <c r="BZ18" s="275">
        <f>AR18/AR$20</f>
        <v>0.75519139277987668</v>
      </c>
      <c r="CA18" s="275">
        <f t="shared" si="17"/>
        <v>0.74281402590703849</v>
      </c>
      <c r="CB18" s="275">
        <f t="shared" si="18"/>
        <v>0.74698822194169701</v>
      </c>
      <c r="CC18" s="275">
        <f t="shared" si="19"/>
        <v>0.73455756771900771</v>
      </c>
      <c r="CD18" s="276">
        <f t="shared" si="20"/>
        <v>0.72251376232607722</v>
      </c>
      <c r="CE18" s="318">
        <f t="shared" si="21"/>
        <v>0.734897552898234</v>
      </c>
      <c r="CF18" s="276">
        <f>BD18/BD$20</f>
        <v>0.74145843287456303</v>
      </c>
      <c r="CG18" s="276">
        <f>BF18/BF$20</f>
        <v>0.74972793264526383</v>
      </c>
      <c r="CH18" s="276">
        <f>BH18/BH$20</f>
        <v>0.78208226540513726</v>
      </c>
      <c r="CI18" s="276">
        <f>BJ18/BJ$20</f>
        <v>0.76587858910433126</v>
      </c>
      <c r="CJ18" s="276">
        <f t="shared" si="22"/>
        <v>0.75970972762424471</v>
      </c>
      <c r="CK18" s="420">
        <f t="shared" si="23"/>
        <v>0.80428565978389721</v>
      </c>
    </row>
    <row r="19" spans="1:89" ht="15.75" customHeight="1" x14ac:dyDescent="0.25">
      <c r="A19" s="279" t="s">
        <v>181</v>
      </c>
      <c r="B19" s="265">
        <f t="shared" ref="B19:Q19" si="24">B20-B16-B17-B18</f>
        <v>49130.016060000286</v>
      </c>
      <c r="C19" s="267">
        <f t="shared" si="24"/>
        <v>57572.325370001607</v>
      </c>
      <c r="D19" s="267">
        <f t="shared" si="24"/>
        <v>54939.807719999924</v>
      </c>
      <c r="E19" s="267">
        <f t="shared" si="24"/>
        <v>56065.465539999306</v>
      </c>
      <c r="F19" s="267">
        <f t="shared" si="24"/>
        <v>65616.003430000506</v>
      </c>
      <c r="G19" s="267">
        <f t="shared" si="24"/>
        <v>64227.773850000463</v>
      </c>
      <c r="H19" s="267">
        <f t="shared" si="24"/>
        <v>26243.470040000044</v>
      </c>
      <c r="I19" s="267">
        <f t="shared" si="24"/>
        <v>31319.954980002716</v>
      </c>
      <c r="J19" s="267">
        <f t="shared" si="24"/>
        <v>33551.116840001196</v>
      </c>
      <c r="K19" s="267">
        <f t="shared" si="24"/>
        <v>36938.014340000227</v>
      </c>
      <c r="L19" s="267">
        <f t="shared" si="24"/>
        <v>21950.541619999334</v>
      </c>
      <c r="M19" s="267">
        <f t="shared" ref="M19" si="25">M20-M16-M17-M18</f>
        <v>27898.450340000913</v>
      </c>
      <c r="N19" s="267">
        <v>30958.038780001923</v>
      </c>
      <c r="O19" s="267">
        <f t="shared" si="24"/>
        <v>42389.212929999456</v>
      </c>
      <c r="P19" s="267">
        <f t="shared" si="24"/>
        <v>45344.260340001434</v>
      </c>
      <c r="Q19" s="267">
        <f t="shared" si="24"/>
        <v>56966.211720000952</v>
      </c>
      <c r="R19" s="267">
        <f>R20-R18-R17-R16</f>
        <v>81435.208500000183</v>
      </c>
      <c r="S19" s="267">
        <f>S20-S18-S17-S16</f>
        <v>83726.327890000772</v>
      </c>
      <c r="T19" s="382">
        <f>T20-T18-T17-T16</f>
        <v>52946.653820001055</v>
      </c>
      <c r="U19" s="267">
        <f>U20-U18-U17-U16</f>
        <v>54180.67165999813</v>
      </c>
      <c r="V19" s="267">
        <f>V20-V16-V17-V18</f>
        <v>140076.256219998</v>
      </c>
      <c r="W19" s="268">
        <f>W20-W16-W17-W18</f>
        <v>62000.992249999195</v>
      </c>
      <c r="X19" s="283"/>
      <c r="Y19" s="284"/>
      <c r="Z19" s="285"/>
      <c r="AA19" s="284"/>
      <c r="AB19" s="285"/>
      <c r="AC19" s="284"/>
      <c r="AD19" s="286"/>
      <c r="AE19" s="287"/>
      <c r="AF19" s="285"/>
      <c r="AG19" s="284"/>
      <c r="AH19" s="285"/>
      <c r="AI19" s="284"/>
      <c r="AJ19" s="285"/>
      <c r="AK19" s="284"/>
      <c r="AL19" s="285"/>
      <c r="AM19" s="284"/>
      <c r="AN19" s="284"/>
      <c r="AO19" s="290"/>
      <c r="AP19" s="284"/>
      <c r="AQ19" s="290"/>
      <c r="AR19" s="284"/>
      <c r="AS19" s="290"/>
      <c r="AT19" s="284"/>
      <c r="AU19" s="290"/>
      <c r="AV19" s="284"/>
      <c r="AW19" s="291"/>
      <c r="AX19" s="284"/>
      <c r="AY19" s="291"/>
      <c r="AZ19" s="320"/>
      <c r="BA19" s="291"/>
      <c r="BB19" s="321"/>
      <c r="BC19" s="291"/>
      <c r="BD19" s="321"/>
      <c r="BE19" s="320"/>
      <c r="BF19" s="395"/>
      <c r="BG19" s="291"/>
      <c r="BH19" s="320"/>
      <c r="BI19" s="320"/>
      <c r="BJ19" s="320"/>
      <c r="BK19" s="320"/>
      <c r="BL19" s="320"/>
      <c r="BM19" s="320"/>
      <c r="BN19" s="291"/>
      <c r="BO19" s="266"/>
      <c r="BP19" s="295"/>
      <c r="BQ19" s="284"/>
      <c r="BR19" s="284"/>
      <c r="BS19" s="296"/>
      <c r="BT19" s="296"/>
      <c r="BU19" s="275"/>
      <c r="BV19" s="275"/>
      <c r="BW19" s="317"/>
      <c r="BX19" s="275"/>
      <c r="BY19" s="275"/>
      <c r="BZ19" s="275"/>
      <c r="CA19" s="275"/>
      <c r="CB19" s="275"/>
      <c r="CC19" s="275"/>
      <c r="CD19" s="275"/>
      <c r="CE19" s="318"/>
      <c r="CF19" s="276"/>
      <c r="CG19" s="276"/>
      <c r="CH19" s="276"/>
      <c r="CI19" s="276"/>
      <c r="CJ19" s="276"/>
      <c r="CK19" s="384"/>
    </row>
    <row r="20" spans="1:89" ht="15.75" customHeight="1" thickBot="1" x14ac:dyDescent="0.3">
      <c r="A20" s="297" t="s">
        <v>13</v>
      </c>
      <c r="B20" s="322">
        <v>8883083.7629400007</v>
      </c>
      <c r="C20" s="303">
        <v>10394939.577260001</v>
      </c>
      <c r="D20" s="303">
        <v>11657870.18826</v>
      </c>
      <c r="E20" s="303">
        <v>11680976.90072</v>
      </c>
      <c r="F20" s="303">
        <v>12050622.45737</v>
      </c>
      <c r="G20" s="303">
        <v>12158336</v>
      </c>
      <c r="H20" s="303">
        <v>11310576.03561</v>
      </c>
      <c r="I20" s="303">
        <v>13348045.87693</v>
      </c>
      <c r="J20" s="303">
        <v>16033508.551480001</v>
      </c>
      <c r="K20" s="303">
        <v>14201661.142410001</v>
      </c>
      <c r="L20" s="303">
        <v>12673034.389559999</v>
      </c>
      <c r="M20" s="303">
        <v>14427206.3956</v>
      </c>
      <c r="N20" s="303">
        <v>16928054.728460003</v>
      </c>
      <c r="O20" s="303">
        <v>18650556.222890001</v>
      </c>
      <c r="P20" s="303">
        <v>18604861</v>
      </c>
      <c r="Q20" s="303">
        <v>20815915.719810002</v>
      </c>
      <c r="R20" s="303">
        <v>21592306.85543</v>
      </c>
      <c r="S20" s="303">
        <v>22869631.052960001</v>
      </c>
      <c r="T20" s="383">
        <v>23891448.6668</v>
      </c>
      <c r="U20" s="303">
        <v>29456852.850729998</v>
      </c>
      <c r="V20" s="303">
        <v>30771645.7949</v>
      </c>
      <c r="W20" s="383">
        <v>29481282.042619999</v>
      </c>
      <c r="X20" s="301">
        <f>SUM(X16:X18)</f>
        <v>7800103.4320900002</v>
      </c>
      <c r="Y20" s="302">
        <f>X20/B20</f>
        <v>0.8780850929979781</v>
      </c>
      <c r="Z20" s="303">
        <f>SUM(Z16:Z18)</f>
        <v>9240577.060180001</v>
      </c>
      <c r="AA20" s="302">
        <f>Z20/C20</f>
        <v>0.88894956930723423</v>
      </c>
      <c r="AB20" s="303">
        <f>SUM(AB16:AB18)</f>
        <v>10442196.67288</v>
      </c>
      <c r="AC20" s="302">
        <f>AB20/D20</f>
        <v>0.89572078812438327</v>
      </c>
      <c r="AD20" s="303">
        <f>SUM(AD16:AD18)</f>
        <v>10648067.452990001</v>
      </c>
      <c r="AE20" s="302">
        <f>AD20/E20</f>
        <v>0.91157336783481424</v>
      </c>
      <c r="AF20" s="303">
        <f>SUM(AF16:AF18)</f>
        <v>10675167.769479999</v>
      </c>
      <c r="AG20" s="302">
        <f>AF20/F20</f>
        <v>0.88586027877350093</v>
      </c>
      <c r="AH20" s="303">
        <f>SUM(AH16:AH18)</f>
        <v>10702704.51117</v>
      </c>
      <c r="AI20" s="302">
        <f>AH20/G20</f>
        <v>0.88027707995321069</v>
      </c>
      <c r="AJ20" s="303">
        <f>SUM(AJ16:AJ18)</f>
        <v>10578681.91168</v>
      </c>
      <c r="AK20" s="302">
        <f>AJ20/H20</f>
        <v>0.9352911715879263</v>
      </c>
      <c r="AL20" s="303">
        <f>SUM(AL16:AL18)</f>
        <v>12463755.12623</v>
      </c>
      <c r="AM20" s="302">
        <f>AL20/I20</f>
        <v>0.93375129521929812</v>
      </c>
      <c r="AN20" s="303">
        <f>SUM(AN16:AN18)</f>
        <v>14621385.604430001</v>
      </c>
      <c r="AO20" s="323">
        <f>AN20/J20</f>
        <v>0.91192676621489366</v>
      </c>
      <c r="AP20" s="303">
        <f>SUM(AP16:AP18)</f>
        <v>12688465.038620001</v>
      </c>
      <c r="AQ20" s="323">
        <f>AP20/K20</f>
        <v>0.89344935859149688</v>
      </c>
      <c r="AR20" s="303">
        <f>SUM(AR16:AR18)</f>
        <v>11426655.454089999</v>
      </c>
      <c r="AS20" s="323">
        <f>AR20/L20</f>
        <v>0.9016511044508202</v>
      </c>
      <c r="AT20" s="303">
        <f>SUM(AT16:AT18)</f>
        <v>13193732.93321</v>
      </c>
      <c r="AU20" s="323">
        <f>AT20/M20</f>
        <v>0.91450365174187953</v>
      </c>
      <c r="AV20" s="303">
        <f>SUM(AV16:AV18)</f>
        <v>15314250.78131</v>
      </c>
      <c r="AW20" s="323">
        <f>AV20/N20</f>
        <v>0.90466689923699128</v>
      </c>
      <c r="AX20" s="303">
        <f>SUM(AX16:AX18)</f>
        <v>16728564.67763</v>
      </c>
      <c r="AY20" s="323">
        <f>AX20/O20</f>
        <v>0.89694722654431491</v>
      </c>
      <c r="AZ20" s="303">
        <f>SUM(AZ16:AZ18)</f>
        <v>17120881.023450002</v>
      </c>
      <c r="BA20" s="323">
        <f>AZ20/P20</f>
        <v>0.92023697588764586</v>
      </c>
      <c r="BB20" s="324">
        <f>SUM(BB16:BB19)</f>
        <v>19265767.227450002</v>
      </c>
      <c r="BC20" s="302">
        <f>BB20/Q20</f>
        <v>0.92553061257426394</v>
      </c>
      <c r="BD20" s="324">
        <f>SUM(BD16:BD18)</f>
        <v>19824354.644269999</v>
      </c>
      <c r="BE20" s="302">
        <f>BD20/R20</f>
        <v>0.91812119830469163</v>
      </c>
      <c r="BF20" s="352">
        <f>SUM(BF16:BF18)</f>
        <v>21157641.985690001</v>
      </c>
      <c r="BG20" s="323">
        <f>BF20/S20</f>
        <v>0.92514137795640483</v>
      </c>
      <c r="BH20" s="352">
        <f>SUM(BH16:BH18)</f>
        <v>22203406.280839998</v>
      </c>
      <c r="BI20" s="302">
        <f>BH20/T20</f>
        <v>0.92934533148231668</v>
      </c>
      <c r="BJ20" s="352">
        <f>SUM(BJ16:BJ18)</f>
        <v>27460884.675110001</v>
      </c>
      <c r="BK20" s="302">
        <f>BJ20/U20</f>
        <v>0.93224095643433502</v>
      </c>
      <c r="BL20" s="352">
        <f>SUM(BL16:BL18)</f>
        <v>28688690.3114</v>
      </c>
      <c r="BM20" s="302">
        <f>BL20/V20</f>
        <v>0.9323092597196988</v>
      </c>
      <c r="BN20" s="324">
        <f>SUM(BN16:BN18)</f>
        <v>26794772.401549999</v>
      </c>
      <c r="BO20" s="302">
        <f>BN20/W20</f>
        <v>0.90887405652216169</v>
      </c>
      <c r="BP20" s="308">
        <f>SUM(BP16:BP18)</f>
        <v>1</v>
      </c>
      <c r="BQ20" s="302">
        <f>SUM(BQ16:BQ18)</f>
        <v>0.99999999999999989</v>
      </c>
      <c r="BR20" s="302">
        <f>SUM(BR16:BR18)</f>
        <v>1</v>
      </c>
      <c r="BS20" s="302">
        <f>SUM(BS16:BS18)</f>
        <v>0.99999999999999989</v>
      </c>
      <c r="BT20" s="302">
        <f>SUM(BT16:BT18)</f>
        <v>1</v>
      </c>
      <c r="BU20" s="302">
        <f>AH20/$AH$20</f>
        <v>1</v>
      </c>
      <c r="BV20" s="302">
        <f>AJ20/$AJ$20</f>
        <v>1</v>
      </c>
      <c r="BW20" s="323">
        <f>AL20/$AL$20</f>
        <v>1</v>
      </c>
      <c r="BX20" s="302">
        <f>AN20/AN$20</f>
        <v>1</v>
      </c>
      <c r="BY20" s="302">
        <f>AP20/AP$20</f>
        <v>1</v>
      </c>
      <c r="BZ20" s="302">
        <f>AR20/AR$20</f>
        <v>1</v>
      </c>
      <c r="CA20" s="302">
        <f>AT20/AT$20</f>
        <v>1</v>
      </c>
      <c r="CB20" s="302">
        <f>AV20/AV$20</f>
        <v>1</v>
      </c>
      <c r="CC20" s="302">
        <f>AX20/AX$20</f>
        <v>1</v>
      </c>
      <c r="CD20" s="325">
        <f>AZ20/AZ$20</f>
        <v>1</v>
      </c>
      <c r="CE20" s="326">
        <f t="shared" si="21"/>
        <v>1</v>
      </c>
      <c r="CF20" s="325">
        <f>BD20/BD$20</f>
        <v>1</v>
      </c>
      <c r="CG20" s="325">
        <f>BF20/BF$20</f>
        <v>1</v>
      </c>
      <c r="CH20" s="325">
        <f>BH20/BH$20</f>
        <v>1</v>
      </c>
      <c r="CI20" s="325">
        <f>BJ20/BJ$20</f>
        <v>1</v>
      </c>
      <c r="CJ20" s="325">
        <f>BL20/BL$20</f>
        <v>1</v>
      </c>
      <c r="CK20" s="421">
        <f>BN20/BN$20</f>
        <v>1</v>
      </c>
    </row>
    <row r="21" spans="1:89" s="12" customFormat="1" ht="34.5" customHeight="1" x14ac:dyDescent="0.2">
      <c r="A21" s="327" t="s">
        <v>185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9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417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</row>
    <row r="22" spans="1:89" s="12" customFormat="1" ht="11.25" x14ac:dyDescent="0.2">
      <c r="A22" s="331" t="s">
        <v>186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</row>
    <row r="23" spans="1:89" s="12" customFormat="1" ht="71.25" customHeight="1" x14ac:dyDescent="0.2">
      <c r="A23" s="331" t="s">
        <v>187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</row>
    <row r="24" spans="1:89" s="12" customFormat="1" ht="23.25" customHeight="1" x14ac:dyDescent="0.2">
      <c r="A24" s="327" t="s">
        <v>188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</row>
    <row r="25" spans="1:89" s="12" customFormat="1" ht="34.5" customHeight="1" x14ac:dyDescent="0.2">
      <c r="A25" s="331" t="s">
        <v>189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</row>
    <row r="26" spans="1:89" ht="68.25" x14ac:dyDescent="0.25">
      <c r="A26" s="332" t="s">
        <v>190</v>
      </c>
      <c r="B26" s="250"/>
      <c r="C26" s="250"/>
      <c r="D26" s="250"/>
      <c r="E26" s="250"/>
      <c r="F26" s="250"/>
      <c r="G26" s="250"/>
      <c r="H26" s="250"/>
      <c r="I26" s="333"/>
      <c r="J26" s="333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  <c r="AX26" s="250"/>
      <c r="AY26" s="250"/>
      <c r="AZ26" s="250"/>
      <c r="BA26" s="250"/>
      <c r="BB26" s="250"/>
      <c r="BC26" s="250"/>
      <c r="BD26" s="250"/>
      <c r="BE26" s="250"/>
      <c r="BF26" s="250"/>
      <c r="BG26" s="250"/>
      <c r="BH26" s="250"/>
      <c r="BI26" s="250"/>
      <c r="BJ26" s="250"/>
      <c r="BK26" s="250"/>
      <c r="BL26" s="250"/>
      <c r="BM26" s="250"/>
      <c r="BN26" s="250"/>
      <c r="BO26" s="250"/>
      <c r="BP26" s="250"/>
      <c r="BQ26" s="250"/>
      <c r="BR26" s="250"/>
      <c r="BS26" s="250"/>
      <c r="BT26" s="250"/>
      <c r="BU26" s="250"/>
      <c r="BV26" s="250"/>
      <c r="BW26" s="250"/>
      <c r="BX26" s="250"/>
      <c r="BY26" s="250"/>
      <c r="BZ26" s="250"/>
      <c r="CA26" s="250"/>
      <c r="CB26" s="250"/>
      <c r="CC26" s="250"/>
      <c r="CD26" s="250"/>
      <c r="CE26" s="250"/>
      <c r="CF26" s="250"/>
      <c r="CG26" s="250"/>
    </row>
    <row r="27" spans="1:89" ht="38.25" customHeight="1" x14ac:dyDescent="0.25">
      <c r="A27" s="398" t="s">
        <v>193</v>
      </c>
      <c r="B27" s="396"/>
      <c r="C27" s="250"/>
      <c r="D27" s="250"/>
      <c r="E27" s="250"/>
      <c r="F27" s="250"/>
      <c r="G27" s="250"/>
      <c r="H27" s="250"/>
      <c r="I27" s="334"/>
      <c r="J27" s="334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</row>
    <row r="28" spans="1:89" x14ac:dyDescent="0.25">
      <c r="A28" s="410" t="s">
        <v>204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410"/>
      <c r="M28" s="410"/>
    </row>
  </sheetData>
  <mergeCells count="51">
    <mergeCell ref="B5:W5"/>
    <mergeCell ref="B14:W14"/>
    <mergeCell ref="BN6:BO6"/>
    <mergeCell ref="X5:BO5"/>
    <mergeCell ref="BN15:BO15"/>
    <mergeCell ref="X14:BO14"/>
    <mergeCell ref="AT6:AU6"/>
    <mergeCell ref="AV6:AW6"/>
    <mergeCell ref="BH6:BI6"/>
    <mergeCell ref="BB6:BC6"/>
    <mergeCell ref="AX6:AY6"/>
    <mergeCell ref="BF6:BG6"/>
    <mergeCell ref="X15:Y15"/>
    <mergeCell ref="Z15:AA15"/>
    <mergeCell ref="AB15:AC15"/>
    <mergeCell ref="AD15:AE15"/>
    <mergeCell ref="BP14:CK14"/>
    <mergeCell ref="BP5:CK5"/>
    <mergeCell ref="AN15:AO15"/>
    <mergeCell ref="BJ15:BK15"/>
    <mergeCell ref="BF15:BG15"/>
    <mergeCell ref="AX15:AY15"/>
    <mergeCell ref="BL6:BM6"/>
    <mergeCell ref="BL15:BM15"/>
    <mergeCell ref="BJ6:BK6"/>
    <mergeCell ref="AP15:AQ15"/>
    <mergeCell ref="AV15:AW15"/>
    <mergeCell ref="BH15:BI15"/>
    <mergeCell ref="A2:B2"/>
    <mergeCell ref="AZ15:BA15"/>
    <mergeCell ref="BB15:BC15"/>
    <mergeCell ref="BD15:BE15"/>
    <mergeCell ref="AL6:AM6"/>
    <mergeCell ref="AN6:AO6"/>
    <mergeCell ref="AP6:AQ6"/>
    <mergeCell ref="AR15:AS15"/>
    <mergeCell ref="AT15:AU15"/>
    <mergeCell ref="BD6:BE6"/>
    <mergeCell ref="AZ6:BA6"/>
    <mergeCell ref="AR6:AS6"/>
    <mergeCell ref="AF15:AG15"/>
    <mergeCell ref="AH15:AI15"/>
    <mergeCell ref="AJ15:AK15"/>
    <mergeCell ref="AL15:AM15"/>
    <mergeCell ref="AH6:AI6"/>
    <mergeCell ref="AJ6:AK6"/>
    <mergeCell ref="X6:Y6"/>
    <mergeCell ref="Z6:AA6"/>
    <mergeCell ref="AB6:AC6"/>
    <mergeCell ref="AD6:AE6"/>
    <mergeCell ref="AF6:AG6"/>
  </mergeCells>
  <pageMargins left="0.78740157480314965" right="0.78740157480314965" top="0.98425196850393704" bottom="0.98425196850393704" header="0.51181102362204722" footer="0.51181102362204722"/>
  <pageSetup paperSize="9" scale="49" fitToWidth="3" orientation="landscape" r:id="rId1"/>
  <headerFooter alignWithMargins="0"/>
  <ignoredErrors>
    <ignoredError sqref="CC7:CC9 CC11 CC16:CC18 CC20 CE18 BG7:BG9 BG16:BG18 CG7:CG9 CG11 CG16:CG18 CG20 BI7:BI10 BI16:BI19 CH7:CH11 CH16:CH20" evalError="1"/>
    <ignoredError sqref="Y11 Y20 AY11 BA11 BA20 AY20 BE11 BE20 BG11 BG20 BK11 BK20 BM11 BM20 BO11" formula="1"/>
    <ignoredError sqref="Z20:AC20 Z11:AC11 AD11:AG11 AD20:AG20 AH11:AL11 AH20:AK20 AL20:AM20 AO20 AP20:AQ20 AQ11:AS11 AS20 AU11:AW11 AU20:AX20 BF11" formula="1" formulaRange="1"/>
    <ignoredError sqref="AM11:AO11 AN20 AP11 AR20 AT11 AT20 AX11 AZ20 AZ11 X11 X20 BB11 BB20 BD11 BF20 BD20 BH11 BH20 BJ20 BL20 BL11 BJ11" formulaRange="1"/>
    <ignoredError sqref="BI11 BI20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 og definisjoner</vt:lpstr>
      <vt:lpstr>Populasjon</vt:lpstr>
      <vt:lpstr>Fartøygrupper populasjon</vt:lpstr>
      <vt:lpstr>Deltakeradg. kyst populasjon</vt:lpstr>
      <vt:lpstr>Totalt, aktive og populasjonen</vt:lpstr>
      <vt:lpstr>Andel fangst populasjon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befle</dc:creator>
  <cp:lastModifiedBy>Anette Ellefsen Persen</cp:lastModifiedBy>
  <cp:lastPrinted>2024-05-16T08:41:18Z</cp:lastPrinted>
  <dcterms:created xsi:type="dcterms:W3CDTF">2005-06-07T10:17:54Z</dcterms:created>
  <dcterms:modified xsi:type="dcterms:W3CDTF">2025-05-08T07:59:25Z</dcterms:modified>
</cp:coreProperties>
</file>