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Kystfartøy" sheetId="1" r:id="rId1"/>
    <sheet name="Havgående fartøy" sheetId="2" r:id="rId2"/>
    <sheet name="Merknader - metodiske endringer" sheetId="3" r:id="rId3"/>
    <sheet name="Definisjoner" sheetId="4" r:id="rId4"/>
  </sheets>
  <definedNames/>
  <calcPr fullCalcOnLoad="1"/>
</workbook>
</file>

<file path=xl/sharedStrings.xml><?xml version="1.0" encoding="utf-8"?>
<sst xmlns="http://schemas.openxmlformats.org/spreadsheetml/2006/main" count="183" uniqueCount="110">
  <si>
    <t>År:</t>
  </si>
  <si>
    <t>Driftsinntekter (kr)</t>
  </si>
  <si>
    <t>Driftskostnader:</t>
  </si>
  <si>
    <t>Drivstoff</t>
  </si>
  <si>
    <t>Produktavgift</t>
  </si>
  <si>
    <t>Agn, is, salt og emballasje</t>
  </si>
  <si>
    <t>Sosiale kostnader</t>
  </si>
  <si>
    <t>Forsikring fartøy</t>
  </si>
  <si>
    <t>Andre fors. (inkl. pakkefors.)</t>
  </si>
  <si>
    <t>Vedlikehold fartøy</t>
  </si>
  <si>
    <t>Diverse uspesifiserte kostnader</t>
  </si>
  <si>
    <t>Arbeidsgodtgjørelse til mannskap</t>
  </si>
  <si>
    <t>Avskrivning fartøy (beregnet)</t>
  </si>
  <si>
    <t>Sum driftskostnader:</t>
  </si>
  <si>
    <t>Driftsresultat:</t>
  </si>
  <si>
    <t>Est.driftsmargin (%)</t>
  </si>
  <si>
    <t>Rentesub./kontraheringstilsk.</t>
  </si>
  <si>
    <t>Div. finansinntekter</t>
  </si>
  <si>
    <t>Div. finanskostnader</t>
  </si>
  <si>
    <t>Netto finansposter</t>
  </si>
  <si>
    <t>Antall fartøy i utvalg</t>
  </si>
  <si>
    <t>Antall fartøy i masse</t>
  </si>
  <si>
    <t>Strukturavgift</t>
  </si>
  <si>
    <t>Løpende kroneverdi</t>
  </si>
  <si>
    <t>Undersøkelsen har gjennomgått flere metodiske endringer som kan ha betydning ved bruk av tallmaterialet for enkelte formål (se "Merknader - metodiske endringer")</t>
  </si>
  <si>
    <r>
      <t>Kystfartøy</t>
    </r>
    <r>
      <rPr>
        <b/>
        <vertAlign val="superscript"/>
        <sz val="12"/>
        <rFont val="Arial"/>
        <family val="2"/>
      </rPr>
      <t>1)</t>
    </r>
  </si>
  <si>
    <t>Ordinært resultat før skatt:</t>
  </si>
  <si>
    <t>Gjennomsnitt per fartøy</t>
  </si>
  <si>
    <r>
      <t>Havgående fartøy</t>
    </r>
    <r>
      <rPr>
        <b/>
        <vertAlign val="superscript"/>
        <sz val="12"/>
        <rFont val="Arial"/>
        <family val="2"/>
      </rPr>
      <t>1)</t>
    </r>
  </si>
  <si>
    <t>Helårsdrevne fartøy i størrelsen 8 meter største lengde og over</t>
  </si>
  <si>
    <t>Tidsserie:</t>
  </si>
  <si>
    <t>Endringer i metode/underliggende forutsetninger</t>
  </si>
  <si>
    <t>Utvalgsplan og estimeringsmetode</t>
  </si>
  <si>
    <t>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t>
  </si>
  <si>
    <t>Endringer i populasjonen</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</si>
  <si>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</si>
  <si>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Lønnsomhetsundersøkelse for fiskeflåten - Kystfartøy og havgående fartøy</t>
  </si>
  <si>
    <t>Lønnsomhetsundersøkelse for fiskeflåten</t>
  </si>
  <si>
    <t>Definisjoner</t>
  </si>
  <si>
    <t>Driftsinntekter</t>
  </si>
  <si>
    <t>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</si>
  <si>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</si>
  <si>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Sats: 0,35 prosent.</t>
  </si>
  <si>
    <t>Agn, is salt og emballasje</t>
  </si>
  <si>
    <t>Her inngår kostnader til agn, konservering av fisk og emballasje.</t>
  </si>
  <si>
    <t>Som sosiale kostnader regnes pensjonskostnader/pensjonstrekk, arbeidsgiveravgift og andre personalkostnader. I 2000 ble det innført et pensjonstrekk på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t>
  </si>
  <si>
    <t>Her inngår kasko på fartøy.</t>
  </si>
  <si>
    <t>Andre forsikringer (inkl. pakkeforsikring)</t>
  </si>
  <si>
    <t>Vedlikehold/nyanskaffelse redskap</t>
  </si>
  <si>
    <t>I denne posten inngår blant annet kostnader vedrørende leid arbeidshjelp, telefon, havneavgift og andre administrasjonskostnader. Posten inneholder også avskrivninger på enhetskvote og deltakeradganger. Leiekostnad ved benyttelse av driftsordninger for fartøy under 28 meter og rederikvote for fartøy i størrelsen 28 meter største lengde og over vil også inngå her. Kostnader vedrørende kjøp av kvote inngår i denne posten for de årene dette har vært aktuelt.</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</si>
  <si>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her også inkludert i arbeidsgodtgjørelse til mannskap.</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</si>
  <si>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</si>
  <si>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</si>
  <si>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</si>
  <si>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</si>
  <si>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</si>
  <si>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</si>
  <si>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Diverse finansinntekter</t>
  </si>
  <si>
    <t>Her inngår renteinntekter og eventuelle rentesubsidier/kontraheringstilskudd (fra 1999) i tillegg til andre finansinntekter (inkl. gevinst på fordringer og gjeld i utenlandsk valuta som følge av valutakursendringer).</t>
  </si>
  <si>
    <t>Diverse finanskostnader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</si>
  <si>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</si>
  <si>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</si>
  <si>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</si>
  <si>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</si>
  <si>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Antall fartøy i masse er antall fartøy i den helårsdrevne populasjonen i størrelsen 8 m st.l. og over. Se "Merknader - metodiske endringer" vedrørende endringer i populasjonen.</t>
  </si>
  <si>
    <t>Vedlikehold/nyanskaffelser redskap</t>
  </si>
  <si>
    <t>Kontrollavgift</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</si>
  <si>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</si>
  <si>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Bokført verdi fartøy</t>
  </si>
  <si>
    <t>Andre varige driftsmidler</t>
  </si>
  <si>
    <t>Sum varige driftsmidler</t>
  </si>
  <si>
    <t>Sum omløpsmidler</t>
  </si>
  <si>
    <t>Sum eiendeler</t>
  </si>
  <si>
    <t>Egenkapital (beregnet)</t>
  </si>
  <si>
    <t>Langsiktig gjeld</t>
  </si>
  <si>
    <t>Kortsiktig gjeld</t>
  </si>
  <si>
    <t>Sum egenkapital og gjeld</t>
  </si>
  <si>
    <t>Totalkapitalrentabilitet</t>
  </si>
  <si>
    <t>Gjenanskaffelsesverdi fartøy</t>
  </si>
  <si>
    <t>Driftsdøgn</t>
  </si>
  <si>
    <t>Balansestørrelser:</t>
  </si>
  <si>
    <t>Bokført verdi fartøy (beregnet)</t>
  </si>
  <si>
    <t>Totalkapitalrentabilitet (%)</t>
  </si>
  <si>
    <t>Gjenanskaffelsesverdi fartøy (beregnet)</t>
  </si>
  <si>
    <t>Gjenanskaffelsesverdi fartøy er en total beregnet gjenanskaffelsespris for fartøy med utstyr. Gjenanskaffelsesprisen er en beregnet verdi basert på oppgaver fra skipsverft, motorfabrikanter og leverandører av utstyr av hva et tilsvarende nytt fartøy med lik utstyrsmengde ville koste.</t>
  </si>
  <si>
    <t>Sum varige driftsmidler er summen av "Bokført verdi fartøy (beregnet) og "Andre varige driftsmidler". Denne størrelsen presenteres fra og med 2002-undersøkelsen for kystfartøy.</t>
  </si>
  <si>
    <t>Sum omløpsmidler består av kontanter, bankinnskudd, kortsiktig plassering av aksjer og andeler, varelager og beholdning av bunkers, proviant emballasje mv. Denne størrelsen presenteres fra og med 2002-undersøkelsen for kystfartøy.</t>
  </si>
  <si>
    <t>Sum eiendeler er summen av varige driftsmidler og omløpsmidler. Denne størrelsen presenteres fra og med 2002-undersøkelsen for kystfartøy.</t>
  </si>
  <si>
    <t>I andre varige driftsmidler inkluderes blant annet redskap, hjelpebåt, sjøbod, kai, transportmidler og langsiktige plasseringer i aksjer og andeler. I denne posten inngår også verdien av enhetskvote/strukturkvote og deltakeradganger i de tilfeller verdien på disse fisketillatelsene er spesifisert i regnskap/næringsoppgave. Enhetskvoter og deltakeradganger, ved erverv av fartøy med deltakeradgang før 2005, er tidsbegrensede tillatelser som kan avskrives over tillatelsens levetid. Strukturkvoter og deltakeradganger, ved erverv av fartøy med deltakeradgang fra og med 2005, anses som tidsubegrensede og er dermed ikke avskrivbare. Eventuell verdi på konsesjon i regnskap/næringsoppgave er ikke inkludert i lønnsomhetsundersøkelsen. Andre varige driftsmidler presenteres fra og med 2002-undersøkelsen for kystfartøy.</t>
  </si>
  <si>
    <t>Egenkapitalen er differansen mellom sum eiendeler og summen av kortsiktig og langsiktig gjeld. I lønnsomhetsundersøkelsen inkluderes ikke verdier på alle typer fisketillatelser (se "Andre varige driftsmidler"). Dette medfører at egenkapitalen blir lavere enn om alle typer fisketillatelser hadde vært inkludert i totalkapitalen. Egenkapital (beregnet) presenteres fra og med 2002-undersøkelsen for kystfartøy.</t>
  </si>
  <si>
    <t>Sum egenkapital og gjeld er summen av "Egenkapital (beregnet)", "Kortsiktig gjeld" og "Langsiktig gjeld". Denne størrelsen presenteres fra og med 2002-undersøkelsen for kystfartøy.</t>
  </si>
  <si>
    <t>Totalkapitalrentabilitet gir uttrykk for avkastningen til totalkapitalen i virksomheten (("Ordinært resultat før skatt"+"Diverse finanskostnader")*100%/Totalkapital). Totalkapitalen er lik "Sum eiendeler". I lønnsomhetsundersøkelsen inkluderes ikke verdier på alle typer fisketillatelser. Dette medfører at totalkapitalrentabiliteten blir høyere enn om verdier på alle typer fisketillatelser hadde vært inkludert i totalkapitalen. Denne størrelsen presenteres fra og med 2002-undersøkelsen for kystfartøy.</t>
  </si>
  <si>
    <t>Fartøyets driftstid. Driftsdøgn inkluderer forberedelser, landligge, døgn i sjøen og avslutning av fiske. For hvert fiske er driftstiden regnet fra og med den dag fartøyet begynte sesongen til og med den dag det avsluttet sesongen. Enkelte fartøy har isteden for dato for begynnelse og slutt av den enkelte sesong oppgitt "hele året" som driftstid. I samsvar med den praksis som Fiskeridirektoratet har benyttet i andre undersøkelser, har en, dersom ikke andre opplysninger har tilsagt noe annet, valgt å fastsette disse fartøyers driftstid til 330 dager (mot 300 i undersøkelsene før 1991). For enkelte fartøy har en fra og med 1997-undersøkelsen lagt til grunn leveringsdatoer i Fiskeridirektoratets Landings- og sluttseddelregister for beregning av antall driftsdøgn. Denne størrelsen presenteres ikke for årene 1997-2002. Det ble for disse årene ikke beregnet driftsdøgn for fartøy i størrelsen 8-12,9 meter største lengde. Driftsdøgn presenteres derfor for kystfartøy fra og med 2003-undersøkelsen.</t>
  </si>
  <si>
    <t>Balansestørrelser</t>
  </si>
  <si>
    <t xml:space="preserve">Andre forsikringer består av alle typer forsikringer vedrørende driften av fartøyet bortsett fra kasko på fartøy. Eksempel på hvilke forsikringer som inngår i denne kostnadsposten er pakkeforsikring, forsikring av redskap, fangstforsikring, ansvarsforsikring m.m. </t>
  </si>
  <si>
    <t xml:space="preserve">Denne posten inneholder kostnader til vedlikehold, reparasjon m.m. av fartøyet (skrog med overbygg/innredning, motor, teknisk utrusting – elektronisk og hydraulisk utstyr, fabrikk- og fryseriutstyr) eventuelt redusert for mottatt erstatning. </t>
  </si>
  <si>
    <t xml:space="preserve">Denne posten inneholder kostnader til vedlikehold, reparasjon, nyanskaffelse m.m. av redskap eventuelt redusert for mottatt erstatning. </t>
  </si>
  <si>
    <t>Avskrivningene på fartøy er beregnede avskrivninger basert på "historisk kost".</t>
  </si>
  <si>
    <t xml:space="preserve">Beregnet bokført verdi (historisk kost) på fartøy med utstyr. Som historisk kostnad har en benyttet estimert gjenanskaffelsesverdi for det enkelte fartøy med utstyr i det året fartøyet ble bygd og utstyret anskaffet. Ved hjelp av årsregnskap innsendt i forbindelse med tidligere års undersøkelser har en også identifisert eventuelle ombyggingskostnader på enkeltfartøy. For fartøy en vet er ombygget, men ikke har tilstrekkelige opplysninger om, har en gjort et anslag for denne kostnaden. Som kilde for opplysninger om ombygging, type ombygging og hvilket år ombyggingen er blitt gjennomført, har en anvendt Fiskeridirektoratets Merkeregister, Illustrert norsk skipsliste og årsoppgaven. Beregnet bokført verdi på fartøy inkluderer ikke verdien på eventuelle fisketillatelser (konsesjoner, deltakeradganger). Den bokførte verdien er beregnet historisk kostnad redusert for akkumulerte beregnede avskrivningskostnader basert på historisk kost. </t>
  </si>
  <si>
    <t xml:space="preserve">Fartøyenes kortsiktige gjeld (driftskreditt, leverandørgjeld, skyldig merverdi- og investeringsavgift osv.). </t>
  </si>
  <si>
    <t>Fartøyenes langsiktige gjeld (pantegjeld, utsatt skatt osv.).</t>
  </si>
  <si>
    <t xml:space="preserve">Antall fartøy i utvalg er antall fartøy som resultatene i lønnsomhetsundersøkelsen er basert på. </t>
  </si>
  <si>
    <r>
      <t>1)</t>
    </r>
    <r>
      <rPr>
        <sz val="10"/>
        <rFont val="Arial"/>
        <family val="2"/>
      </rPr>
      <t xml:space="preserve"> Fartøy i størrelsen 8-27,49 meter største lengde innen pelagiske fiskerier og 8-27,9 meter største lengde innen bunnfiskerier.</t>
    </r>
  </si>
  <si>
    <r>
      <t>1)</t>
    </r>
    <r>
      <rPr>
        <sz val="10"/>
        <rFont val="Arial"/>
        <family val="2"/>
      </rPr>
      <t xml:space="preserve"> Fartøy i størrelsen 27,5 meter største lengde og over innen pelagiske fiskerier og 28 meter største lengde og over innen bunnfiskerier.</t>
    </r>
  </si>
  <si>
    <t>1998-2007</t>
  </si>
  <si>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</si>
  <si>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Samfunnsøkonomisk perspektiv - avsluttet tidsserie</t>
  </si>
  <si>
    <t>Oppdatert per 03.06.2010</t>
  </si>
  <si>
    <t>Endring fra samfunnsøkonomisk perspektiv til bedriftsøkonomisk perspektiv</t>
  </si>
  <si>
    <t>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Tidsserier basert på samfunnsøkonomisk perspektiv vil ikke videreføres etter 2007.</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</si>
</sst>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
    <numFmt numFmtId="176" formatCode="_ * #,##0.0_ ;_ * \-#,##0.0_ ;_ * &quot;-&quot;??_ ;_ @_ "/>
    <numFmt numFmtId="177" formatCode="_ * #,##0_ ;_ * \-#,##0_ ;_ * &quot;-&quot;??_ ;_ @_ "/>
    <numFmt numFmtId="178" formatCode="#,##0.0;[Red]\-#,##0.0"/>
    <numFmt numFmtId="179" formatCode="#,##0.0;\-#,##0.0"/>
    <numFmt numFmtId="180" formatCode="#,##0.0_ ;[Red]\-#,##0.0\ "/>
    <numFmt numFmtId="181" formatCode="0.0_ ;[Red]\-0.0\ "/>
    <numFmt numFmtId="182" formatCode="0.00_ ;[Red]\-0.00\ "/>
    <numFmt numFmtId="183" formatCode="_ &quot;kr&quot;\ * #,##0.0_ ;_ &quot;kr&quot;\ * \-#,##0.0_ ;_ &quot;kr&quot;\ * &quot;-&quot;?_ ;_ @_ "/>
    <numFmt numFmtId="184" formatCode="0_ ;[Red]\-0\ "/>
    <numFmt numFmtId="185" formatCode="&quot;Ja&quot;;&quot;Ja&quot;;&quot;Nei&quot;"/>
    <numFmt numFmtId="186" formatCode="&quot;Sann&quot;;&quot;Sann&quot;;&quot;Usann&quot;"/>
    <numFmt numFmtId="187" formatCode="&quot;På&quot;;&quot;På&quot;;&quot;Av&quot;"/>
    <numFmt numFmtId="188" formatCode="##0.0"/>
  </numFmts>
  <fonts count="46">
    <font>
      <sz val="10"/>
      <name val="Arial"/>
      <family val="0"/>
    </font>
    <font>
      <b/>
      <sz val="10"/>
      <name val="Arial"/>
      <family val="0"/>
    </font>
    <font>
      <i/>
      <sz val="10"/>
      <name val="Arial"/>
      <family val="0"/>
    </font>
    <font>
      <b/>
      <i/>
      <sz val="10"/>
      <name val="Arial"/>
      <family val="0"/>
    </font>
    <font>
      <sz val="8"/>
      <name val="Times New Roman"/>
      <family val="1"/>
    </font>
    <font>
      <b/>
      <sz val="8"/>
      <name val="Times New Roman"/>
      <family val="1"/>
    </font>
    <font>
      <sz val="8"/>
      <name val="Arial"/>
      <family val="2"/>
    </font>
    <font>
      <b/>
      <sz val="12"/>
      <name val="Arial"/>
      <family val="2"/>
    </font>
    <font>
      <b/>
      <sz val="10"/>
      <color indexed="10"/>
      <name val="Arial"/>
      <family val="2"/>
    </font>
    <font>
      <b/>
      <vertAlign val="superscript"/>
      <sz val="12"/>
      <name val="Arial"/>
      <family val="2"/>
    </font>
    <font>
      <vertAlign val="superscript"/>
      <sz val="10"/>
      <name val="Arial"/>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double"/>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0" fillId="0" borderId="0">
      <alignment/>
      <protection/>
    </xf>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8" fillId="0" borderId="0" xfId="0" applyFont="1" applyAlignment="1">
      <alignment/>
    </xf>
    <xf numFmtId="0" fontId="10" fillId="0" borderId="0" xfId="0" applyFont="1" applyAlignment="1">
      <alignment/>
    </xf>
    <xf numFmtId="0" fontId="1" fillId="0" borderId="10" xfId="0" applyFont="1" applyBorder="1" applyAlignment="1">
      <alignment/>
    </xf>
    <xf numFmtId="3" fontId="1" fillId="0" borderId="0" xfId="0" applyNumberFormat="1" applyFont="1" applyAlignment="1">
      <alignment/>
    </xf>
    <xf numFmtId="3" fontId="0" fillId="0" borderId="0" xfId="0" applyNumberFormat="1" applyFont="1" applyAlignment="1">
      <alignment/>
    </xf>
    <xf numFmtId="3" fontId="0" fillId="0" borderId="11" xfId="0" applyNumberFormat="1" applyFont="1" applyBorder="1" applyAlignment="1">
      <alignment/>
    </xf>
    <xf numFmtId="175" fontId="1" fillId="0" borderId="0" xfId="0" applyNumberFormat="1" applyFont="1" applyAlignment="1">
      <alignment/>
    </xf>
    <xf numFmtId="175" fontId="0" fillId="0" borderId="0" xfId="0" applyNumberFormat="1" applyFont="1" applyAlignment="1">
      <alignment/>
    </xf>
    <xf numFmtId="178"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3" fontId="0" fillId="0" borderId="0" xfId="0" applyNumberFormat="1" applyAlignment="1">
      <alignment/>
    </xf>
    <xf numFmtId="0" fontId="1" fillId="0" borderId="0" xfId="0" applyFont="1" applyBorder="1" applyAlignment="1">
      <alignment/>
    </xf>
    <xf numFmtId="188" fontId="0" fillId="0" borderId="0" xfId="52" applyNumberFormat="1" applyFont="1" applyBorder="1" applyAlignment="1">
      <alignment/>
    </xf>
    <xf numFmtId="172" fontId="0" fillId="0" borderId="0" xfId="0" applyNumberFormat="1" applyFont="1" applyBorder="1" applyAlignment="1">
      <alignment/>
    </xf>
    <xf numFmtId="3" fontId="0" fillId="0" borderId="10" xfId="0" applyNumberFormat="1" applyBorder="1" applyAlignment="1">
      <alignment/>
    </xf>
    <xf numFmtId="188" fontId="1" fillId="0" borderId="0" xfId="52" applyNumberFormat="1" applyFont="1" applyBorder="1" applyAlignment="1">
      <alignment/>
    </xf>
    <xf numFmtId="172" fontId="1" fillId="0" borderId="0" xfId="0" applyNumberFormat="1" applyFont="1" applyBorder="1" applyAlignment="1">
      <alignment/>
    </xf>
    <xf numFmtId="3" fontId="0" fillId="0" borderId="11" xfId="0" applyNumberFormat="1" applyBorder="1" applyAlignment="1">
      <alignment/>
    </xf>
    <xf numFmtId="0" fontId="1" fillId="0" borderId="16" xfId="0" applyFont="1" applyBorder="1" applyAlignment="1">
      <alignment/>
    </xf>
    <xf numFmtId="0" fontId="0" fillId="0" borderId="14" xfId="0" applyBorder="1" applyAlignment="1">
      <alignment/>
    </xf>
    <xf numFmtId="1" fontId="0" fillId="0" borderId="0" xfId="0" applyNumberFormat="1" applyFont="1" applyAlignment="1">
      <alignment/>
    </xf>
    <xf numFmtId="1" fontId="4" fillId="0" borderId="0" xfId="0" applyNumberFormat="1" applyFont="1" applyAlignment="1">
      <alignment/>
    </xf>
    <xf numFmtId="3" fontId="6" fillId="0" borderId="0" xfId="0" applyNumberFormat="1" applyFont="1" applyAlignment="1">
      <alignment vertical="top"/>
    </xf>
    <xf numFmtId="3" fontId="0" fillId="0" borderId="0" xfId="0" applyNumberFormat="1" applyFont="1" applyAlignment="1">
      <alignment vertical="top"/>
    </xf>
    <xf numFmtId="3" fontId="1" fillId="0" borderId="0" xfId="0" applyNumberFormat="1" applyFont="1" applyAlignment="1">
      <alignment vertical="top"/>
    </xf>
    <xf numFmtId="3" fontId="0" fillId="0" borderId="10" xfId="0" applyNumberFormat="1" applyFont="1" applyBorder="1" applyAlignment="1">
      <alignment vertical="top"/>
    </xf>
    <xf numFmtId="3" fontId="0" fillId="0" borderId="11" xfId="0" applyNumberFormat="1" applyFont="1" applyBorder="1" applyAlignment="1">
      <alignment vertical="top"/>
    </xf>
    <xf numFmtId="3" fontId="0" fillId="0" borderId="0" xfId="0" applyNumberFormat="1" applyFont="1" applyAlignment="1">
      <alignment/>
    </xf>
    <xf numFmtId="0" fontId="1" fillId="0" borderId="15" xfId="42" applyFont="1" applyBorder="1" applyAlignment="1">
      <alignment vertical="top"/>
      <protection/>
    </xf>
    <xf numFmtId="0" fontId="0" fillId="0" borderId="17" xfId="42" applyFont="1" applyBorder="1" applyAlignment="1">
      <alignment vertical="top" wrapText="1"/>
      <protection/>
    </xf>
    <xf numFmtId="0" fontId="1" fillId="0" borderId="12" xfId="0" applyFont="1" applyBorder="1" applyAlignment="1">
      <alignment vertical="top"/>
    </xf>
    <xf numFmtId="0" fontId="0" fillId="0" borderId="18" xfId="0" applyBorder="1" applyAlignment="1">
      <alignment vertical="top" wrapText="1"/>
    </xf>
    <xf numFmtId="1" fontId="1" fillId="0" borderId="14" xfId="0" applyNumberFormat="1" applyFont="1" applyBorder="1" applyAlignment="1">
      <alignment vertical="top"/>
    </xf>
    <xf numFmtId="0" fontId="0" fillId="0" borderId="19" xfId="0" applyBorder="1" applyAlignment="1">
      <alignment vertical="top"/>
    </xf>
    <xf numFmtId="0" fontId="0" fillId="0" borderId="18" xfId="0"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0" fillId="0" borderId="22" xfId="42" applyFont="1" applyBorder="1" applyAlignment="1">
      <alignment vertical="top" wrapText="1"/>
      <protection/>
    </xf>
    <xf numFmtId="0" fontId="0" fillId="0" borderId="23" xfId="42" applyBorder="1" applyAlignment="1">
      <alignment vertical="top" wrapText="1"/>
      <protection/>
    </xf>
    <xf numFmtId="0" fontId="0" fillId="0" borderId="24" xfId="42" applyBorder="1" applyAlignment="1">
      <alignment vertical="top" wrapText="1"/>
      <protection/>
    </xf>
    <xf numFmtId="0" fontId="0" fillId="0" borderId="25" xfId="0" applyBorder="1" applyAlignment="1">
      <alignment wrapText="1"/>
    </xf>
    <xf numFmtId="0" fontId="0" fillId="0" borderId="26" xfId="0" applyBorder="1" applyAlignment="1">
      <alignment wrapText="1"/>
    </xf>
    <xf numFmtId="0" fontId="0" fillId="0" borderId="19" xfId="0" applyBorder="1" applyAlignment="1">
      <alignment wrapText="1"/>
    </xf>
    <xf numFmtId="0" fontId="0" fillId="0" borderId="21" xfId="0" applyBorder="1" applyAlignment="1">
      <alignment wrapText="1"/>
    </xf>
    <xf numFmtId="0" fontId="0" fillId="0" borderId="17" xfId="0" applyBorder="1" applyAlignment="1">
      <alignment wrapText="1"/>
    </xf>
    <xf numFmtId="0" fontId="0" fillId="0" borderId="27" xfId="0"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19" xfId="0" applyFont="1" applyBorder="1" applyAlignment="1">
      <alignment wrapText="1"/>
    </xf>
    <xf numFmtId="0" fontId="0" fillId="0" borderId="21" xfId="0" applyFont="1" applyBorder="1" applyAlignment="1">
      <alignment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Tusenskille_Kyst-Hav-2003_2004"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zoomScalePageLayoutView="0" workbookViewId="0" topLeftCell="A1">
      <selection activeCell="A2" sqref="A2"/>
    </sheetView>
  </sheetViews>
  <sheetFormatPr defaultColWidth="9.140625" defaultRowHeight="12.75"/>
  <cols>
    <col min="1" max="1" width="30.00390625" style="3" customWidth="1"/>
    <col min="2" max="8" width="10.7109375" style="5" customWidth="1"/>
    <col min="9" max="10" width="10.7109375" style="3" customWidth="1"/>
    <col min="11" max="11" width="10.7109375" style="2" customWidth="1"/>
    <col min="12" max="16384" width="9.140625" style="3" customWidth="1"/>
  </cols>
  <sheetData>
    <row r="1" ht="18">
      <c r="A1" s="17" t="s">
        <v>37</v>
      </c>
    </row>
    <row r="3" ht="15.75">
      <c r="A3" s="18" t="s">
        <v>106</v>
      </c>
    </row>
    <row r="5" ht="18.75">
      <c r="A5" s="6" t="s">
        <v>25</v>
      </c>
    </row>
    <row r="6" ht="12.75">
      <c r="A6" s="1"/>
    </row>
    <row r="7" ht="12.75">
      <c r="A7" s="7" t="s">
        <v>27</v>
      </c>
    </row>
    <row r="8" ht="12.75">
      <c r="A8" s="7" t="s">
        <v>23</v>
      </c>
    </row>
    <row r="9" spans="1:8" s="2" customFormat="1" ht="12.75">
      <c r="A9" s="7" t="s">
        <v>107</v>
      </c>
      <c r="B9" s="5"/>
      <c r="C9" s="5"/>
      <c r="D9" s="5"/>
      <c r="E9" s="5"/>
      <c r="F9" s="5"/>
      <c r="G9" s="5"/>
      <c r="H9" s="5"/>
    </row>
    <row r="10" ht="12.75">
      <c r="A10" s="8" t="s">
        <v>24</v>
      </c>
    </row>
    <row r="12" spans="1:11" s="4" customFormat="1" ht="12.75">
      <c r="A12" s="7" t="s">
        <v>0</v>
      </c>
      <c r="B12" s="10">
        <v>1998</v>
      </c>
      <c r="C12" s="10">
        <v>1999</v>
      </c>
      <c r="D12" s="10">
        <v>2000</v>
      </c>
      <c r="E12" s="10">
        <v>2001</v>
      </c>
      <c r="F12" s="10">
        <v>2002</v>
      </c>
      <c r="G12" s="10">
        <v>2003</v>
      </c>
      <c r="H12" s="10">
        <v>2004</v>
      </c>
      <c r="I12" s="10">
        <v>2005</v>
      </c>
      <c r="J12" s="10">
        <v>2006</v>
      </c>
      <c r="K12" s="10">
        <v>2007</v>
      </c>
    </row>
    <row r="13" spans="1:11" ht="12.75">
      <c r="A13" s="7" t="s">
        <v>1</v>
      </c>
      <c r="B13" s="11">
        <v>1425860</v>
      </c>
      <c r="C13" s="11">
        <v>1318335</v>
      </c>
      <c r="D13" s="11">
        <v>1294192</v>
      </c>
      <c r="E13" s="11">
        <v>1558044</v>
      </c>
      <c r="F13" s="11">
        <v>1682388</v>
      </c>
      <c r="G13" s="11">
        <v>1312528</v>
      </c>
      <c r="H13" s="11">
        <v>1715726</v>
      </c>
      <c r="I13" s="11">
        <v>2324735</v>
      </c>
      <c r="J13" s="11">
        <v>2444141</v>
      </c>
      <c r="K13" s="37">
        <v>2315881.20238885</v>
      </c>
    </row>
    <row r="14" spans="1:8" ht="12.75">
      <c r="A14" s="7"/>
      <c r="B14" s="12"/>
      <c r="C14" s="12"/>
      <c r="D14" s="12"/>
      <c r="E14" s="12"/>
      <c r="F14" s="12"/>
      <c r="G14" s="12"/>
      <c r="H14" s="12"/>
    </row>
    <row r="15" spans="1:8" ht="12.75">
      <c r="A15" s="7" t="s">
        <v>2</v>
      </c>
      <c r="B15" s="12"/>
      <c r="C15" s="12"/>
      <c r="D15" s="12"/>
      <c r="E15" s="12"/>
      <c r="F15" s="12"/>
      <c r="G15" s="12"/>
      <c r="H15" s="12"/>
    </row>
    <row r="16" spans="1:11" ht="12.75">
      <c r="A16" s="2" t="s">
        <v>3</v>
      </c>
      <c r="B16" s="12">
        <v>60983</v>
      </c>
      <c r="C16" s="12">
        <v>61134</v>
      </c>
      <c r="D16" s="12">
        <v>94262</v>
      </c>
      <c r="E16" s="12">
        <v>89200</v>
      </c>
      <c r="F16" s="12">
        <v>87371</v>
      </c>
      <c r="G16" s="12">
        <v>87053</v>
      </c>
      <c r="H16" s="12">
        <v>106049</v>
      </c>
      <c r="I16" s="23">
        <v>154435</v>
      </c>
      <c r="J16" s="23">
        <v>170478</v>
      </c>
      <c r="K16" s="36">
        <v>154067.938951559</v>
      </c>
    </row>
    <row r="17" spans="1:11" ht="12.75">
      <c r="A17" s="2" t="s">
        <v>4</v>
      </c>
      <c r="B17" s="12">
        <v>44573</v>
      </c>
      <c r="C17" s="12">
        <v>41345</v>
      </c>
      <c r="D17" s="12">
        <v>42899</v>
      </c>
      <c r="E17" s="12">
        <v>57707</v>
      </c>
      <c r="F17" s="12">
        <v>53098</v>
      </c>
      <c r="G17" s="12">
        <v>43333</v>
      </c>
      <c r="H17" s="12">
        <v>66211</v>
      </c>
      <c r="I17" s="23">
        <v>72777</v>
      </c>
      <c r="J17" s="23">
        <v>65361</v>
      </c>
      <c r="K17" s="36">
        <v>57928.0836098208</v>
      </c>
    </row>
    <row r="18" spans="1:11" ht="12.75">
      <c r="A18" s="2" t="s">
        <v>22</v>
      </c>
      <c r="B18" s="12"/>
      <c r="C18" s="12"/>
      <c r="D18" s="12"/>
      <c r="E18" s="12"/>
      <c r="F18" s="12"/>
      <c r="G18" s="12">
        <v>1836</v>
      </c>
      <c r="H18" s="12">
        <v>5825</v>
      </c>
      <c r="I18" s="23">
        <v>7952</v>
      </c>
      <c r="J18" s="23">
        <v>1185</v>
      </c>
      <c r="K18" s="36">
        <v>1134.43795620438</v>
      </c>
    </row>
    <row r="19" spans="1:11" ht="12.75">
      <c r="A19" s="2" t="s">
        <v>66</v>
      </c>
      <c r="B19" s="12"/>
      <c r="C19" s="12"/>
      <c r="D19" s="12"/>
      <c r="E19" s="12"/>
      <c r="F19" s="12"/>
      <c r="G19" s="12"/>
      <c r="H19" s="12"/>
      <c r="I19" s="23">
        <v>4518</v>
      </c>
      <c r="J19" s="23">
        <v>4753</v>
      </c>
      <c r="K19" s="36">
        <v>4530.42070338421</v>
      </c>
    </row>
    <row r="20" spans="1:11" ht="12.75">
      <c r="A20" s="2" t="s">
        <v>5</v>
      </c>
      <c r="B20" s="12">
        <v>12645</v>
      </c>
      <c r="C20" s="12">
        <v>13207</v>
      </c>
      <c r="D20" s="12">
        <v>10147</v>
      </c>
      <c r="E20" s="12">
        <v>12109</v>
      </c>
      <c r="F20" s="12">
        <v>16746</v>
      </c>
      <c r="G20" s="12">
        <v>12722</v>
      </c>
      <c r="H20" s="12">
        <v>12619</v>
      </c>
      <c r="I20" s="23">
        <v>14198</v>
      </c>
      <c r="J20" s="23">
        <v>14031</v>
      </c>
      <c r="K20" s="36">
        <v>11749.8407431984</v>
      </c>
    </row>
    <row r="21" spans="1:11" ht="12.75">
      <c r="A21" s="2" t="s">
        <v>6</v>
      </c>
      <c r="B21" s="12">
        <v>2544</v>
      </c>
      <c r="C21" s="12">
        <v>3254</v>
      </c>
      <c r="D21" s="12">
        <v>6988</v>
      </c>
      <c r="E21" s="12">
        <v>6835</v>
      </c>
      <c r="F21" s="12">
        <v>6883</v>
      </c>
      <c r="G21" s="12">
        <v>6246</v>
      </c>
      <c r="H21" s="12">
        <v>8099</v>
      </c>
      <c r="I21" s="23">
        <v>10469</v>
      </c>
      <c r="J21" s="23">
        <v>11767</v>
      </c>
      <c r="K21" s="36">
        <v>11625.2826808228</v>
      </c>
    </row>
    <row r="22" spans="1:11" ht="12.75">
      <c r="A22" s="2" t="s">
        <v>7</v>
      </c>
      <c r="B22" s="12">
        <v>31972</v>
      </c>
      <c r="C22" s="12">
        <v>31087</v>
      </c>
      <c r="D22" s="12">
        <v>32789</v>
      </c>
      <c r="E22" s="12">
        <v>32084</v>
      </c>
      <c r="F22" s="12">
        <v>40671</v>
      </c>
      <c r="G22" s="12">
        <v>43029</v>
      </c>
      <c r="H22" s="12">
        <v>46242</v>
      </c>
      <c r="I22" s="23">
        <v>51195</v>
      </c>
      <c r="J22" s="23">
        <v>49391</v>
      </c>
      <c r="K22" s="36">
        <v>47711.2561380226</v>
      </c>
    </row>
    <row r="23" spans="1:11" ht="12.75">
      <c r="A23" s="2" t="s">
        <v>8</v>
      </c>
      <c r="B23" s="12">
        <v>9511</v>
      </c>
      <c r="C23" s="12">
        <v>11119</v>
      </c>
      <c r="D23" s="12">
        <v>17061</v>
      </c>
      <c r="E23" s="12">
        <v>19290</v>
      </c>
      <c r="F23" s="12">
        <v>21301</v>
      </c>
      <c r="G23" s="12">
        <v>22160</v>
      </c>
      <c r="H23" s="12">
        <v>24692</v>
      </c>
      <c r="I23" s="23">
        <v>27732</v>
      </c>
      <c r="J23" s="23">
        <v>27450</v>
      </c>
      <c r="K23" s="36">
        <v>23547.4140676841</v>
      </c>
    </row>
    <row r="24" spans="1:11" ht="12.75">
      <c r="A24" s="2" t="s">
        <v>9</v>
      </c>
      <c r="B24" s="12">
        <v>150813</v>
      </c>
      <c r="C24" s="12">
        <v>143153</v>
      </c>
      <c r="D24" s="12">
        <v>122666</v>
      </c>
      <c r="E24" s="12">
        <v>147514</v>
      </c>
      <c r="F24" s="12">
        <v>175253</v>
      </c>
      <c r="G24" s="12">
        <v>130787</v>
      </c>
      <c r="H24" s="12">
        <v>147314</v>
      </c>
      <c r="I24" s="23">
        <v>186896</v>
      </c>
      <c r="J24" s="23">
        <v>195861</v>
      </c>
      <c r="K24" s="36">
        <v>197303.530192435</v>
      </c>
    </row>
    <row r="25" spans="1:11" ht="12.75">
      <c r="A25" s="2" t="s">
        <v>65</v>
      </c>
      <c r="B25" s="12">
        <v>76628</v>
      </c>
      <c r="C25" s="12">
        <v>76668</v>
      </c>
      <c r="D25" s="12">
        <v>78353</v>
      </c>
      <c r="E25" s="12">
        <v>98114</v>
      </c>
      <c r="F25" s="12">
        <v>105509</v>
      </c>
      <c r="G25" s="12">
        <v>74301</v>
      </c>
      <c r="H25" s="12">
        <v>92618</v>
      </c>
      <c r="I25" s="23">
        <v>116329</v>
      </c>
      <c r="J25" s="23">
        <v>126418</v>
      </c>
      <c r="K25" s="36">
        <v>119685.445255474</v>
      </c>
    </row>
    <row r="26" spans="1:11" ht="12.75">
      <c r="A26" s="2" t="s">
        <v>10</v>
      </c>
      <c r="B26" s="12">
        <v>83598</v>
      </c>
      <c r="C26" s="12">
        <v>90802</v>
      </c>
      <c r="D26" s="12">
        <v>87427</v>
      </c>
      <c r="E26" s="12">
        <v>101535</v>
      </c>
      <c r="F26" s="12">
        <v>127547</v>
      </c>
      <c r="G26" s="12">
        <v>122526</v>
      </c>
      <c r="H26" s="12">
        <v>185521</v>
      </c>
      <c r="I26" s="23">
        <v>236455</v>
      </c>
      <c r="J26" s="23">
        <v>255589</v>
      </c>
      <c r="K26" s="36">
        <v>237589.787657598</v>
      </c>
    </row>
    <row r="27" spans="1:11" ht="12.75">
      <c r="A27" s="2" t="s">
        <v>11</v>
      </c>
      <c r="B27" s="12">
        <v>699663</v>
      </c>
      <c r="C27" s="12">
        <v>640298</v>
      </c>
      <c r="D27" s="12">
        <v>597120</v>
      </c>
      <c r="E27" s="12">
        <v>720886</v>
      </c>
      <c r="F27" s="12">
        <v>788496</v>
      </c>
      <c r="G27" s="12">
        <v>611286</v>
      </c>
      <c r="H27" s="12">
        <v>760585</v>
      </c>
      <c r="I27" s="12">
        <v>988420</v>
      </c>
      <c r="J27" s="23">
        <v>1044133</v>
      </c>
      <c r="K27" s="23">
        <v>1023670.1851360318</v>
      </c>
    </row>
    <row r="28" spans="1:11" ht="12.75">
      <c r="A28" s="2" t="s">
        <v>12</v>
      </c>
      <c r="B28" s="12">
        <v>93837</v>
      </c>
      <c r="C28" s="12">
        <v>95766</v>
      </c>
      <c r="D28" s="12">
        <v>98665</v>
      </c>
      <c r="E28" s="12">
        <v>109942</v>
      </c>
      <c r="F28" s="12">
        <v>133765</v>
      </c>
      <c r="G28" s="12">
        <v>143838</v>
      </c>
      <c r="H28" s="12">
        <v>159499</v>
      </c>
      <c r="I28" s="23">
        <v>194830</v>
      </c>
      <c r="J28" s="23">
        <v>210533</v>
      </c>
      <c r="K28" s="36">
        <v>168021.04578633</v>
      </c>
    </row>
    <row r="29" spans="1:11" ht="13.5" thickBot="1">
      <c r="A29" s="7" t="s">
        <v>13</v>
      </c>
      <c r="B29" s="13">
        <f aca="true" t="shared" si="0" ref="B29:K29">SUM(B16:B28)</f>
        <v>1266767</v>
      </c>
      <c r="C29" s="13">
        <f t="shared" si="0"/>
        <v>1207833</v>
      </c>
      <c r="D29" s="13">
        <f t="shared" si="0"/>
        <v>1188377</v>
      </c>
      <c r="E29" s="13">
        <f>SUM(E16:E28)</f>
        <v>1395216</v>
      </c>
      <c r="F29" s="13">
        <f t="shared" si="0"/>
        <v>1556640</v>
      </c>
      <c r="G29" s="13">
        <f t="shared" si="0"/>
        <v>1299117</v>
      </c>
      <c r="H29" s="13">
        <f t="shared" si="0"/>
        <v>1615274</v>
      </c>
      <c r="I29" s="13">
        <f t="shared" si="0"/>
        <v>2066206</v>
      </c>
      <c r="J29" s="13">
        <f t="shared" si="0"/>
        <v>2176950</v>
      </c>
      <c r="K29" s="13">
        <f t="shared" si="0"/>
        <v>2058564.668878565</v>
      </c>
    </row>
    <row r="30" spans="1:8" ht="13.5" thickTop="1">
      <c r="A30" s="2"/>
      <c r="B30" s="12"/>
      <c r="C30" s="12"/>
      <c r="D30" s="12"/>
      <c r="E30" s="12"/>
      <c r="F30" s="12"/>
      <c r="G30" s="12"/>
      <c r="H30" s="12"/>
    </row>
    <row r="31" spans="1:11" ht="12.75">
      <c r="A31" s="7" t="s">
        <v>14</v>
      </c>
      <c r="B31" s="11">
        <f aca="true" t="shared" si="1" ref="B31:J31">B13-B29</f>
        <v>159093</v>
      </c>
      <c r="C31" s="11">
        <f t="shared" si="1"/>
        <v>110502</v>
      </c>
      <c r="D31" s="11">
        <f t="shared" si="1"/>
        <v>105815</v>
      </c>
      <c r="E31" s="11">
        <f>E13-E29</f>
        <v>162828</v>
      </c>
      <c r="F31" s="11">
        <f t="shared" si="1"/>
        <v>125748</v>
      </c>
      <c r="G31" s="11">
        <f t="shared" si="1"/>
        <v>13411</v>
      </c>
      <c r="H31" s="11">
        <f t="shared" si="1"/>
        <v>100452</v>
      </c>
      <c r="I31" s="11">
        <f t="shared" si="1"/>
        <v>258529</v>
      </c>
      <c r="J31" s="11">
        <f t="shared" si="1"/>
        <v>267191</v>
      </c>
      <c r="K31" s="11">
        <f>K13-K29</f>
        <v>257316.53351028496</v>
      </c>
    </row>
    <row r="32" spans="1:11" ht="12.75">
      <c r="A32" s="7" t="s">
        <v>15</v>
      </c>
      <c r="B32" s="14">
        <f aca="true" t="shared" si="2" ref="B32:K32">(B31/B13)*100</f>
        <v>11.157687290477327</v>
      </c>
      <c r="C32" s="14">
        <f t="shared" si="2"/>
        <v>8.38193630602237</v>
      </c>
      <c r="D32" s="14">
        <f t="shared" si="2"/>
        <v>8.176143879733456</v>
      </c>
      <c r="E32" s="14">
        <f>(E31/E13)*100</f>
        <v>10.450795998059105</v>
      </c>
      <c r="F32" s="14">
        <f t="shared" si="2"/>
        <v>7.4743757088139</v>
      </c>
      <c r="G32" s="14">
        <f t="shared" si="2"/>
        <v>1.021768678458669</v>
      </c>
      <c r="H32" s="14">
        <f t="shared" si="2"/>
        <v>5.854781008156314</v>
      </c>
      <c r="I32" s="14">
        <f t="shared" si="2"/>
        <v>11.120794413126657</v>
      </c>
      <c r="J32" s="14">
        <f t="shared" si="2"/>
        <v>10.931897955150706</v>
      </c>
      <c r="K32" s="14">
        <f t="shared" si="2"/>
        <v>11.110955658902578</v>
      </c>
    </row>
    <row r="33" spans="1:8" ht="12.75">
      <c r="A33" s="2"/>
      <c r="B33" s="15"/>
      <c r="C33" s="15"/>
      <c r="D33" s="15"/>
      <c r="E33" s="15"/>
      <c r="F33" s="15"/>
      <c r="G33" s="15"/>
      <c r="H33" s="15"/>
    </row>
    <row r="34" spans="1:8" ht="12.75">
      <c r="A34" s="2" t="s">
        <v>16</v>
      </c>
      <c r="B34" s="12">
        <v>10546</v>
      </c>
      <c r="C34" s="12"/>
      <c r="D34" s="12"/>
      <c r="E34" s="12"/>
      <c r="F34" s="12"/>
      <c r="G34" s="12"/>
      <c r="H34" s="12"/>
    </row>
    <row r="35" spans="1:11" ht="12.75">
      <c r="A35" s="2" t="s">
        <v>17</v>
      </c>
      <c r="B35" s="12">
        <v>7659</v>
      </c>
      <c r="C35" s="12">
        <v>10594</v>
      </c>
      <c r="D35" s="12">
        <v>14660</v>
      </c>
      <c r="E35" s="12">
        <v>21392</v>
      </c>
      <c r="F35" s="12">
        <v>34833</v>
      </c>
      <c r="G35" s="12">
        <v>18964</v>
      </c>
      <c r="H35" s="12">
        <v>8986</v>
      </c>
      <c r="I35" s="23">
        <v>9805</v>
      </c>
      <c r="J35" s="23">
        <v>14093</v>
      </c>
      <c r="K35" s="36">
        <v>23539.601194426</v>
      </c>
    </row>
    <row r="36" spans="1:11" ht="12.75">
      <c r="A36" s="2" t="s">
        <v>18</v>
      </c>
      <c r="B36" s="12">
        <v>68438</v>
      </c>
      <c r="C36" s="12">
        <v>81647</v>
      </c>
      <c r="D36" s="12">
        <v>85237</v>
      </c>
      <c r="E36" s="12">
        <v>105282</v>
      </c>
      <c r="F36" s="12">
        <v>135633</v>
      </c>
      <c r="G36" s="12">
        <v>109504</v>
      </c>
      <c r="H36" s="12">
        <v>97139</v>
      </c>
      <c r="I36" s="23">
        <v>135988</v>
      </c>
      <c r="J36" s="23">
        <v>150705</v>
      </c>
      <c r="K36" s="36">
        <v>148549.868613139</v>
      </c>
    </row>
    <row r="37" spans="1:11" ht="13.5" thickBot="1">
      <c r="A37" s="2" t="s">
        <v>19</v>
      </c>
      <c r="B37" s="13">
        <f>B34+B35-B36</f>
        <v>-50233</v>
      </c>
      <c r="C37" s="13">
        <f aca="true" t="shared" si="3" ref="C37:K37">C34+C35-C36</f>
        <v>-71053</v>
      </c>
      <c r="D37" s="13">
        <f t="shared" si="3"/>
        <v>-70577</v>
      </c>
      <c r="E37" s="13">
        <f t="shared" si="3"/>
        <v>-83890</v>
      </c>
      <c r="F37" s="13">
        <f t="shared" si="3"/>
        <v>-100800</v>
      </c>
      <c r="G37" s="13">
        <f t="shared" si="3"/>
        <v>-90540</v>
      </c>
      <c r="H37" s="13">
        <f t="shared" si="3"/>
        <v>-88153</v>
      </c>
      <c r="I37" s="13">
        <f t="shared" si="3"/>
        <v>-126183</v>
      </c>
      <c r="J37" s="13">
        <f t="shared" si="3"/>
        <v>-136612</v>
      </c>
      <c r="K37" s="13">
        <f t="shared" si="3"/>
        <v>-125010.267418713</v>
      </c>
    </row>
    <row r="38" spans="1:8" ht="13.5" thickTop="1">
      <c r="A38" s="2"/>
      <c r="B38" s="12"/>
      <c r="C38" s="12"/>
      <c r="D38" s="12"/>
      <c r="E38" s="12"/>
      <c r="F38" s="12"/>
      <c r="G38" s="12"/>
      <c r="H38" s="12"/>
    </row>
    <row r="39" spans="1:11" ht="12.75">
      <c r="A39" s="7" t="s">
        <v>26</v>
      </c>
      <c r="B39" s="11">
        <f>B31+B37</f>
        <v>108860</v>
      </c>
      <c r="C39" s="11">
        <f aca="true" t="shared" si="4" ref="C39:K39">C31+C37</f>
        <v>39449</v>
      </c>
      <c r="D39" s="11">
        <f t="shared" si="4"/>
        <v>35238</v>
      </c>
      <c r="E39" s="11">
        <f t="shared" si="4"/>
        <v>78938</v>
      </c>
      <c r="F39" s="11">
        <f t="shared" si="4"/>
        <v>24948</v>
      </c>
      <c r="G39" s="11">
        <f t="shared" si="4"/>
        <v>-77129</v>
      </c>
      <c r="H39" s="11">
        <f t="shared" si="4"/>
        <v>12299</v>
      </c>
      <c r="I39" s="11">
        <f t="shared" si="4"/>
        <v>132346</v>
      </c>
      <c r="J39" s="11">
        <f t="shared" si="4"/>
        <v>130579</v>
      </c>
      <c r="K39" s="11">
        <f t="shared" si="4"/>
        <v>132306.26609157195</v>
      </c>
    </row>
    <row r="40" spans="1:8" ht="12.75">
      <c r="A40" s="2"/>
      <c r="B40" s="12"/>
      <c r="C40" s="12"/>
      <c r="D40" s="12"/>
      <c r="E40" s="12"/>
      <c r="F40" s="12"/>
      <c r="G40" s="12"/>
      <c r="H40" s="12"/>
    </row>
    <row r="41" spans="1:8" ht="12.75">
      <c r="A41" s="2"/>
      <c r="B41" s="12"/>
      <c r="C41" s="12"/>
      <c r="D41" s="12"/>
      <c r="E41" s="12"/>
      <c r="F41" s="12"/>
      <c r="G41" s="12"/>
      <c r="H41" s="12"/>
    </row>
    <row r="42" spans="1:8" ht="12.75">
      <c r="A42" s="24" t="s">
        <v>93</v>
      </c>
      <c r="B42" s="12"/>
      <c r="C42" s="12"/>
      <c r="D42" s="12"/>
      <c r="E42" s="12"/>
      <c r="F42" s="12"/>
      <c r="G42" s="12"/>
      <c r="H42" s="12"/>
    </row>
    <row r="43" spans="1:11" ht="12.75">
      <c r="A43" s="2" t="s">
        <v>68</v>
      </c>
      <c r="B43" s="23">
        <v>915203</v>
      </c>
      <c r="C43" s="23">
        <v>898688</v>
      </c>
      <c r="D43" s="23">
        <v>953027</v>
      </c>
      <c r="E43" s="23">
        <v>1105719</v>
      </c>
      <c r="F43" s="23">
        <v>1350356</v>
      </c>
      <c r="G43" s="23">
        <v>1357704</v>
      </c>
      <c r="H43" s="23">
        <v>1532688</v>
      </c>
      <c r="I43" s="23">
        <v>1767625</v>
      </c>
      <c r="J43" s="23">
        <v>1831409</v>
      </c>
      <c r="K43" s="36">
        <v>1449606.25282017</v>
      </c>
    </row>
    <row r="44" spans="1:11" ht="12.75">
      <c r="A44" s="2" t="s">
        <v>69</v>
      </c>
      <c r="B44" s="23"/>
      <c r="C44" s="23"/>
      <c r="D44" s="23"/>
      <c r="E44" s="23"/>
      <c r="F44" s="23">
        <v>190554</v>
      </c>
      <c r="G44" s="23">
        <v>163313</v>
      </c>
      <c r="H44" s="23">
        <v>402178</v>
      </c>
      <c r="I44" s="23">
        <v>757230</v>
      </c>
      <c r="J44" s="23">
        <v>1049197</v>
      </c>
      <c r="K44" s="36">
        <v>1119715.99734572</v>
      </c>
    </row>
    <row r="45" spans="1:11" ht="12.75">
      <c r="A45" s="7" t="s">
        <v>70</v>
      </c>
      <c r="B45" s="27"/>
      <c r="C45" s="27"/>
      <c r="D45" s="27"/>
      <c r="E45" s="27"/>
      <c r="F45" s="27">
        <v>1540909</v>
      </c>
      <c r="G45" s="27">
        <v>1521018</v>
      </c>
      <c r="H45" s="27">
        <v>1934866</v>
      </c>
      <c r="I45" s="27">
        <v>2524856</v>
      </c>
      <c r="J45" s="27">
        <v>2880606</v>
      </c>
      <c r="K45" s="38">
        <v>2569322.25016589</v>
      </c>
    </row>
    <row r="46" spans="1:11" ht="12.75">
      <c r="A46" s="2" t="s">
        <v>71</v>
      </c>
      <c r="B46" s="27"/>
      <c r="C46" s="27"/>
      <c r="D46" s="27"/>
      <c r="E46" s="27"/>
      <c r="F46" s="27">
        <v>403107</v>
      </c>
      <c r="G46" s="27">
        <v>384162</v>
      </c>
      <c r="H46" s="27">
        <v>437940</v>
      </c>
      <c r="I46" s="27">
        <v>699653</v>
      </c>
      <c r="J46" s="23">
        <v>827529</v>
      </c>
      <c r="K46" s="36">
        <v>735153.507631055</v>
      </c>
    </row>
    <row r="47" spans="1:11" ht="13.5" thickBot="1">
      <c r="A47" s="7" t="s">
        <v>72</v>
      </c>
      <c r="B47" s="30"/>
      <c r="C47" s="30"/>
      <c r="D47" s="30"/>
      <c r="E47" s="30"/>
      <c r="F47" s="30">
        <v>1944016</v>
      </c>
      <c r="G47" s="30">
        <v>1905179</v>
      </c>
      <c r="H47" s="30">
        <v>2372806</v>
      </c>
      <c r="I47" s="30">
        <v>3224509</v>
      </c>
      <c r="J47" s="30">
        <v>3708136</v>
      </c>
      <c r="K47" s="39">
        <v>3304475.75779695</v>
      </c>
    </row>
    <row r="48" spans="1:9" ht="13.5" thickTop="1">
      <c r="A48" s="7"/>
      <c r="B48" s="23"/>
      <c r="C48" s="23"/>
      <c r="D48" s="23"/>
      <c r="E48" s="23"/>
      <c r="F48" s="23"/>
      <c r="G48" s="23"/>
      <c r="H48" s="23"/>
      <c r="I48" s="23"/>
    </row>
    <row r="49" spans="1:11" ht="12.75">
      <c r="A49" s="2" t="s">
        <v>73</v>
      </c>
      <c r="B49" s="23"/>
      <c r="C49" s="23"/>
      <c r="D49" s="23"/>
      <c r="E49" s="23"/>
      <c r="F49" s="23">
        <v>-20539</v>
      </c>
      <c r="G49" s="23">
        <v>27300</v>
      </c>
      <c r="H49" s="23">
        <v>80042</v>
      </c>
      <c r="I49" s="23">
        <v>47450</v>
      </c>
      <c r="J49" s="23">
        <v>223789</v>
      </c>
      <c r="K49" s="36">
        <v>401136.585932316</v>
      </c>
    </row>
    <row r="50" spans="1:11" ht="12.75">
      <c r="A50" s="2" t="s">
        <v>74</v>
      </c>
      <c r="B50" s="23">
        <v>944716</v>
      </c>
      <c r="C50" s="23">
        <v>900112</v>
      </c>
      <c r="D50" s="23">
        <v>1017332</v>
      </c>
      <c r="E50" s="23">
        <v>1181307</v>
      </c>
      <c r="F50" s="23">
        <v>1584514</v>
      </c>
      <c r="G50" s="23">
        <v>1571382</v>
      </c>
      <c r="H50" s="23">
        <v>1890024</v>
      </c>
      <c r="I50" s="23">
        <v>2613312</v>
      </c>
      <c r="J50" s="23">
        <v>2875109</v>
      </c>
      <c r="K50" s="36">
        <v>2434030.8208361</v>
      </c>
    </row>
    <row r="51" spans="1:11" ht="12.75">
      <c r="A51" s="2" t="s">
        <v>75</v>
      </c>
      <c r="B51" s="23">
        <v>235902</v>
      </c>
      <c r="C51" s="23">
        <v>237428</v>
      </c>
      <c r="D51" s="23">
        <v>244718</v>
      </c>
      <c r="E51" s="23">
        <v>326510</v>
      </c>
      <c r="F51" s="23">
        <v>380041</v>
      </c>
      <c r="G51" s="23">
        <v>306498</v>
      </c>
      <c r="H51" s="23">
        <v>402740</v>
      </c>
      <c r="I51" s="23">
        <v>563746</v>
      </c>
      <c r="J51" s="23">
        <v>609238</v>
      </c>
      <c r="K51" s="36">
        <v>469308.351028534</v>
      </c>
    </row>
    <row r="52" spans="1:11" ht="13.5" thickBot="1">
      <c r="A52" s="7" t="s">
        <v>76</v>
      </c>
      <c r="B52" s="30"/>
      <c r="C52" s="30"/>
      <c r="D52" s="30"/>
      <c r="E52" s="30"/>
      <c r="F52" s="30">
        <v>1944016</v>
      </c>
      <c r="G52" s="30">
        <v>1905179</v>
      </c>
      <c r="H52" s="30">
        <v>2372806</v>
      </c>
      <c r="I52" s="30">
        <v>3224509</v>
      </c>
      <c r="J52" s="30">
        <v>3708136</v>
      </c>
      <c r="K52" s="39">
        <v>3304475.75779695</v>
      </c>
    </row>
    <row r="53" spans="1:9" ht="13.5" thickTop="1">
      <c r="A53" s="7"/>
      <c r="B53" s="23"/>
      <c r="C53" s="23"/>
      <c r="D53" s="23"/>
      <c r="E53" s="23"/>
      <c r="F53" s="23"/>
      <c r="G53" s="23"/>
      <c r="H53" s="23"/>
      <c r="I53" s="23"/>
    </row>
    <row r="54" spans="1:11" s="4" customFormat="1" ht="12.75">
      <c r="A54" s="7" t="s">
        <v>77</v>
      </c>
      <c r="B54" s="11"/>
      <c r="C54" s="11"/>
      <c r="D54" s="11"/>
      <c r="E54" s="11"/>
      <c r="F54" s="14">
        <v>8.260220080493164</v>
      </c>
      <c r="G54" s="28">
        <v>1.6992629039056173</v>
      </c>
      <c r="H54" s="28">
        <v>4.612218613742548</v>
      </c>
      <c r="I54" s="29">
        <v>8.321701071387922</v>
      </c>
      <c r="J54" s="29">
        <v>7.58559017252</v>
      </c>
      <c r="K54" s="29">
        <v>8.499259791</v>
      </c>
    </row>
    <row r="55" spans="1:9" ht="12.75">
      <c r="A55" s="7"/>
      <c r="B55" s="12"/>
      <c r="C55" s="12"/>
      <c r="D55" s="12"/>
      <c r="E55" s="12"/>
      <c r="F55" s="15"/>
      <c r="G55" s="25"/>
      <c r="H55" s="25"/>
      <c r="I55" s="26"/>
    </row>
    <row r="56" spans="1:11" ht="12.75">
      <c r="A56" s="2" t="s">
        <v>78</v>
      </c>
      <c r="B56" s="12">
        <v>4103151</v>
      </c>
      <c r="C56" s="12">
        <v>4127333</v>
      </c>
      <c r="D56" s="12">
        <v>4425920</v>
      </c>
      <c r="E56" s="12">
        <v>4528147</v>
      </c>
      <c r="F56" s="12">
        <v>5347249</v>
      </c>
      <c r="G56" s="12">
        <v>5419755</v>
      </c>
      <c r="H56" s="12">
        <v>5766711</v>
      </c>
      <c r="I56" s="12">
        <v>6809025</v>
      </c>
      <c r="J56" s="12">
        <v>7258371.5</v>
      </c>
      <c r="K56" s="12">
        <v>6175826.12276045</v>
      </c>
    </row>
    <row r="57" spans="1:9" ht="12.75">
      <c r="A57" s="2"/>
      <c r="B57" s="12"/>
      <c r="C57" s="12"/>
      <c r="D57" s="12"/>
      <c r="E57" s="12"/>
      <c r="F57" s="12"/>
      <c r="G57" s="12"/>
      <c r="H57" s="12"/>
      <c r="I57" s="12"/>
    </row>
    <row r="58" spans="1:11" ht="12.75">
      <c r="A58" s="2" t="s">
        <v>79</v>
      </c>
      <c r="B58" s="12"/>
      <c r="C58" s="12"/>
      <c r="D58" s="12"/>
      <c r="E58" s="12"/>
      <c r="F58" s="12"/>
      <c r="G58" s="12">
        <v>218</v>
      </c>
      <c r="H58" s="12">
        <v>200</v>
      </c>
      <c r="I58" s="12">
        <v>221</v>
      </c>
      <c r="J58">
        <v>227</v>
      </c>
      <c r="K58" s="36">
        <v>210.203715992037</v>
      </c>
    </row>
    <row r="59" spans="1:8" ht="12.75">
      <c r="A59" s="2"/>
      <c r="B59" s="16"/>
      <c r="C59" s="16"/>
      <c r="D59" s="16"/>
      <c r="E59" s="16"/>
      <c r="F59" s="16"/>
      <c r="G59" s="16"/>
      <c r="H59" s="16"/>
    </row>
    <row r="60" spans="1:11" ht="12.75">
      <c r="A60" s="7" t="s">
        <v>20</v>
      </c>
      <c r="B60" s="12">
        <v>386</v>
      </c>
      <c r="C60" s="12">
        <v>413</v>
      </c>
      <c r="D60" s="12">
        <v>426</v>
      </c>
      <c r="E60" s="12">
        <v>432</v>
      </c>
      <c r="F60" s="12">
        <v>418</v>
      </c>
      <c r="G60" s="12">
        <v>403</v>
      </c>
      <c r="H60" s="12">
        <v>474</v>
      </c>
      <c r="I60">
        <v>477</v>
      </c>
      <c r="J60">
        <v>465</v>
      </c>
      <c r="K60" s="12">
        <v>476</v>
      </c>
    </row>
    <row r="61" spans="1:11" ht="12.75">
      <c r="A61" s="7" t="s">
        <v>21</v>
      </c>
      <c r="B61" s="12">
        <v>2003</v>
      </c>
      <c r="C61" s="12">
        <v>1999</v>
      </c>
      <c r="D61" s="12">
        <v>1932</v>
      </c>
      <c r="E61" s="12">
        <v>1891</v>
      </c>
      <c r="F61" s="12">
        <v>1922</v>
      </c>
      <c r="G61" s="12">
        <v>1787</v>
      </c>
      <c r="H61" s="12">
        <v>1660</v>
      </c>
      <c r="I61" s="23">
        <v>1457</v>
      </c>
      <c r="J61" s="23">
        <v>1438</v>
      </c>
      <c r="K61" s="40">
        <v>1507</v>
      </c>
    </row>
    <row r="63" ht="14.25">
      <c r="A63" s="9" t="s">
        <v>102</v>
      </c>
    </row>
  </sheetData>
  <sheetProtection/>
  <printOptions/>
  <pageMargins left="0.54" right="0.787401575" top="0.984251969" bottom="0.984251969" header="0.5" footer="0.5"/>
  <pageSetup fitToHeight="1" fitToWidth="1" horizontalDpi="300" verticalDpi="300" orientation="landscape" paperSize="9" scale="58" r:id="rId1"/>
  <headerFooter alignWithMargins="0">
    <oddHeader>&amp;C&amp;A</oddHeader>
    <oddFooter>&amp;CSide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1">
      <selection activeCell="A2" sqref="A2"/>
    </sheetView>
  </sheetViews>
  <sheetFormatPr defaultColWidth="9.140625" defaultRowHeight="12.75"/>
  <cols>
    <col min="1" max="1" width="29.7109375" style="3" customWidth="1"/>
    <col min="2" max="8" width="10.7109375" style="5" customWidth="1"/>
    <col min="9" max="10" width="10.7109375" style="3" customWidth="1"/>
    <col min="11" max="11" width="10.7109375" style="2" customWidth="1"/>
    <col min="12" max="16384" width="9.140625" style="3" customWidth="1"/>
  </cols>
  <sheetData>
    <row r="1" ht="18">
      <c r="A1" s="17" t="s">
        <v>37</v>
      </c>
    </row>
    <row r="3" ht="15.75">
      <c r="A3" s="18" t="s">
        <v>106</v>
      </c>
    </row>
    <row r="5" ht="18.75">
      <c r="A5" s="6" t="s">
        <v>28</v>
      </c>
    </row>
    <row r="7" ht="12.75">
      <c r="A7" s="7" t="s">
        <v>27</v>
      </c>
    </row>
    <row r="8" ht="12.75">
      <c r="A8" s="7" t="s">
        <v>23</v>
      </c>
    </row>
    <row r="9" spans="1:8" s="2" customFormat="1" ht="12.75">
      <c r="A9" s="7" t="s">
        <v>107</v>
      </c>
      <c r="B9" s="5"/>
      <c r="C9" s="5"/>
      <c r="D9" s="5"/>
      <c r="E9" s="5"/>
      <c r="F9" s="5"/>
      <c r="G9" s="5"/>
      <c r="H9" s="5"/>
    </row>
    <row r="10" ht="12.75">
      <c r="A10" s="8" t="s">
        <v>24</v>
      </c>
    </row>
    <row r="12" spans="1:11" s="4" customFormat="1" ht="12.75">
      <c r="A12" s="7" t="s">
        <v>0</v>
      </c>
      <c r="B12" s="10">
        <v>1998</v>
      </c>
      <c r="C12" s="10">
        <v>1999</v>
      </c>
      <c r="D12" s="10">
        <v>2000</v>
      </c>
      <c r="E12" s="10">
        <v>2001</v>
      </c>
      <c r="F12" s="10">
        <v>2002</v>
      </c>
      <c r="G12" s="10">
        <v>2003</v>
      </c>
      <c r="H12" s="10">
        <v>2004</v>
      </c>
      <c r="I12" s="10">
        <v>2005</v>
      </c>
      <c r="J12" s="10">
        <v>2006</v>
      </c>
      <c r="K12" s="10">
        <v>2007</v>
      </c>
    </row>
    <row r="13" spans="1:11" ht="12.75">
      <c r="A13" s="7" t="s">
        <v>1</v>
      </c>
      <c r="B13" s="11">
        <v>19065336</v>
      </c>
      <c r="C13" s="11">
        <v>17935090</v>
      </c>
      <c r="D13" s="11">
        <v>18353532</v>
      </c>
      <c r="E13" s="11">
        <v>23084959</v>
      </c>
      <c r="F13" s="11">
        <v>23810691</v>
      </c>
      <c r="G13" s="11">
        <v>21020998</v>
      </c>
      <c r="H13" s="11">
        <v>25915936</v>
      </c>
      <c r="I13" s="11">
        <v>32658170</v>
      </c>
      <c r="J13" s="11">
        <v>34152953</v>
      </c>
      <c r="K13" s="37">
        <v>36449432.1039604</v>
      </c>
    </row>
    <row r="14" spans="1:8" ht="12.75">
      <c r="A14" s="7"/>
      <c r="B14" s="12"/>
      <c r="C14" s="12"/>
      <c r="D14" s="12"/>
      <c r="E14" s="12"/>
      <c r="F14" s="12"/>
      <c r="G14" s="12"/>
      <c r="H14" s="12"/>
    </row>
    <row r="15" spans="1:8" ht="12.75">
      <c r="A15" s="7" t="s">
        <v>2</v>
      </c>
      <c r="B15" s="12"/>
      <c r="C15" s="12"/>
      <c r="D15" s="12"/>
      <c r="E15" s="12"/>
      <c r="F15" s="12"/>
      <c r="G15" s="12"/>
      <c r="H15" s="12"/>
    </row>
    <row r="16" spans="1:11" ht="12.75">
      <c r="A16" s="2" t="s">
        <v>3</v>
      </c>
      <c r="B16" s="12">
        <v>1237272</v>
      </c>
      <c r="C16" s="12">
        <v>1448786</v>
      </c>
      <c r="D16" s="12">
        <v>2423368</v>
      </c>
      <c r="E16" s="12">
        <v>2538833</v>
      </c>
      <c r="F16" s="12">
        <v>2392872</v>
      </c>
      <c r="G16" s="12">
        <v>2756727</v>
      </c>
      <c r="H16" s="12">
        <v>3594565</v>
      </c>
      <c r="I16" s="23">
        <v>4589661</v>
      </c>
      <c r="J16" s="23">
        <v>4827517</v>
      </c>
      <c r="K16" s="36">
        <v>5487057.67326733</v>
      </c>
    </row>
    <row r="17" spans="1:11" ht="12.75">
      <c r="A17" s="2" t="s">
        <v>4</v>
      </c>
      <c r="B17" s="12">
        <v>582093</v>
      </c>
      <c r="C17" s="12">
        <v>562278</v>
      </c>
      <c r="D17" s="12">
        <v>604490</v>
      </c>
      <c r="E17" s="12">
        <v>858262</v>
      </c>
      <c r="F17" s="12">
        <v>740436</v>
      </c>
      <c r="G17" s="12">
        <v>687187</v>
      </c>
      <c r="H17" s="12">
        <v>1003240</v>
      </c>
      <c r="I17" s="23">
        <v>944894</v>
      </c>
      <c r="J17" s="23">
        <v>895358</v>
      </c>
      <c r="K17" s="36">
        <v>869856.163366337</v>
      </c>
    </row>
    <row r="18" spans="1:11" ht="12.75">
      <c r="A18" s="2" t="s">
        <v>22</v>
      </c>
      <c r="B18" s="12"/>
      <c r="C18" s="12"/>
      <c r="D18" s="12"/>
      <c r="E18" s="12"/>
      <c r="F18" s="12"/>
      <c r="G18" s="12">
        <v>37130</v>
      </c>
      <c r="H18" s="12">
        <v>88180</v>
      </c>
      <c r="I18" s="23">
        <v>111491</v>
      </c>
      <c r="J18" s="23">
        <v>17879</v>
      </c>
      <c r="K18" s="36">
        <v>18498.8168316832</v>
      </c>
    </row>
    <row r="19" spans="1:11" ht="12.75">
      <c r="A19" s="2" t="s">
        <v>66</v>
      </c>
      <c r="B19" s="12"/>
      <c r="C19" s="12"/>
      <c r="D19" s="12"/>
      <c r="E19" s="12"/>
      <c r="F19" s="12"/>
      <c r="G19" s="12"/>
      <c r="H19" s="12"/>
      <c r="I19" s="23">
        <v>62527</v>
      </c>
      <c r="J19" s="23">
        <v>66550</v>
      </c>
      <c r="K19" s="36">
        <v>71169.5594059406</v>
      </c>
    </row>
    <row r="20" spans="1:11" ht="12.75">
      <c r="A20" s="2" t="s">
        <v>5</v>
      </c>
      <c r="B20" s="12">
        <v>373362</v>
      </c>
      <c r="C20" s="12">
        <v>402610</v>
      </c>
      <c r="D20" s="12">
        <v>354275</v>
      </c>
      <c r="E20" s="12">
        <v>396135</v>
      </c>
      <c r="F20" s="12">
        <v>438961</v>
      </c>
      <c r="G20" s="12">
        <v>444369</v>
      </c>
      <c r="H20" s="12">
        <v>483171</v>
      </c>
      <c r="I20" s="23">
        <v>521127</v>
      </c>
      <c r="J20" s="23">
        <v>483780</v>
      </c>
      <c r="K20" s="36">
        <v>505473.198019802</v>
      </c>
    </row>
    <row r="21" spans="1:11" ht="12.75">
      <c r="A21" s="2" t="s">
        <v>6</v>
      </c>
      <c r="B21" s="12">
        <v>101302</v>
      </c>
      <c r="C21" s="12">
        <v>95050</v>
      </c>
      <c r="D21" s="12">
        <v>136980</v>
      </c>
      <c r="E21" s="12">
        <v>171981</v>
      </c>
      <c r="F21" s="12">
        <v>172897</v>
      </c>
      <c r="G21" s="12">
        <v>182983</v>
      </c>
      <c r="H21" s="12">
        <v>187870</v>
      </c>
      <c r="I21" s="23">
        <v>193985</v>
      </c>
      <c r="J21" s="23">
        <v>218168</v>
      </c>
      <c r="K21" s="36">
        <v>256083.341584158</v>
      </c>
    </row>
    <row r="22" spans="1:11" ht="12.75">
      <c r="A22" s="2" t="s">
        <v>7</v>
      </c>
      <c r="B22" s="12">
        <v>353126</v>
      </c>
      <c r="C22" s="12">
        <v>369824</v>
      </c>
      <c r="D22" s="12">
        <v>369208</v>
      </c>
      <c r="E22" s="12">
        <v>375101</v>
      </c>
      <c r="F22" s="12">
        <v>397103</v>
      </c>
      <c r="G22" s="12">
        <v>419876</v>
      </c>
      <c r="H22" s="12">
        <v>447333</v>
      </c>
      <c r="I22" s="23">
        <v>453217</v>
      </c>
      <c r="J22" s="23">
        <v>433275</v>
      </c>
      <c r="K22" s="36">
        <v>430462.400990099</v>
      </c>
    </row>
    <row r="23" spans="1:11" ht="12.75">
      <c r="A23" s="2" t="s">
        <v>8</v>
      </c>
      <c r="B23" s="12">
        <v>113441</v>
      </c>
      <c r="C23" s="12">
        <v>127031</v>
      </c>
      <c r="D23" s="12">
        <v>216882</v>
      </c>
      <c r="E23" s="12">
        <v>226877</v>
      </c>
      <c r="F23" s="12">
        <v>280907</v>
      </c>
      <c r="G23" s="12">
        <v>282095</v>
      </c>
      <c r="H23" s="12">
        <v>328216</v>
      </c>
      <c r="I23" s="23">
        <v>321603</v>
      </c>
      <c r="J23" s="23">
        <v>318388</v>
      </c>
      <c r="K23" s="36">
        <v>349191.46039604</v>
      </c>
    </row>
    <row r="24" spans="1:11" ht="12.75">
      <c r="A24" s="2" t="s">
        <v>9</v>
      </c>
      <c r="B24" s="12">
        <v>2290237</v>
      </c>
      <c r="C24" s="12">
        <v>2110149</v>
      </c>
      <c r="D24" s="12">
        <v>1925411</v>
      </c>
      <c r="E24" s="12">
        <v>2162228</v>
      </c>
      <c r="F24" s="12">
        <v>2365856</v>
      </c>
      <c r="G24" s="12">
        <v>1983894</v>
      </c>
      <c r="H24" s="12">
        <v>2037941</v>
      </c>
      <c r="I24" s="23">
        <v>2328588</v>
      </c>
      <c r="J24" s="23">
        <v>2532700</v>
      </c>
      <c r="K24" s="36">
        <v>3187190.24752475</v>
      </c>
    </row>
    <row r="25" spans="1:11" ht="12.75">
      <c r="A25" s="2" t="s">
        <v>65</v>
      </c>
      <c r="B25" s="12">
        <v>1038374</v>
      </c>
      <c r="C25" s="12">
        <v>970918</v>
      </c>
      <c r="D25" s="12">
        <v>1004562</v>
      </c>
      <c r="E25" s="12">
        <v>1237791</v>
      </c>
      <c r="F25" s="12">
        <v>1301065</v>
      </c>
      <c r="G25" s="12">
        <v>1179509</v>
      </c>
      <c r="H25" s="12">
        <v>1274302</v>
      </c>
      <c r="I25" s="23">
        <v>1475417</v>
      </c>
      <c r="J25" s="23">
        <v>1421807</v>
      </c>
      <c r="K25" s="36">
        <v>1494068.3019802</v>
      </c>
    </row>
    <row r="26" spans="1:11" ht="12.75">
      <c r="A26" s="2" t="s">
        <v>10</v>
      </c>
      <c r="B26" s="12">
        <v>1480684</v>
      </c>
      <c r="C26" s="12">
        <v>1669884</v>
      </c>
      <c r="D26" s="12">
        <v>1943526</v>
      </c>
      <c r="E26" s="12">
        <v>1589730</v>
      </c>
      <c r="F26" s="12">
        <v>1994833</v>
      </c>
      <c r="G26" s="12">
        <v>2405151</v>
      </c>
      <c r="H26" s="12">
        <v>2593905</v>
      </c>
      <c r="I26" s="23">
        <v>3137936</v>
      </c>
      <c r="J26" s="23">
        <v>2811571</v>
      </c>
      <c r="K26" s="36">
        <v>3173926.69306931</v>
      </c>
    </row>
    <row r="27" spans="1:11" ht="12.75">
      <c r="A27" s="2" t="s">
        <v>11</v>
      </c>
      <c r="B27" s="12">
        <v>6777053</v>
      </c>
      <c r="C27" s="12">
        <v>6249573</v>
      </c>
      <c r="D27" s="12">
        <v>6092497</v>
      </c>
      <c r="E27" s="12">
        <v>7431947</v>
      </c>
      <c r="F27" s="12">
        <v>7632271</v>
      </c>
      <c r="G27" s="12">
        <v>6716354</v>
      </c>
      <c r="H27" s="12">
        <v>7903875</v>
      </c>
      <c r="I27" s="12">
        <v>9820086</v>
      </c>
      <c r="J27" s="23">
        <v>10735335</v>
      </c>
      <c r="K27" s="23">
        <v>11786474.316831654</v>
      </c>
    </row>
    <row r="28" spans="1:11" ht="12.75">
      <c r="A28" s="2" t="s">
        <v>12</v>
      </c>
      <c r="B28" s="12">
        <v>1362749</v>
      </c>
      <c r="C28" s="12">
        <v>1542121</v>
      </c>
      <c r="D28" s="12">
        <v>1845676</v>
      </c>
      <c r="E28" s="12">
        <v>2119404</v>
      </c>
      <c r="F28" s="12">
        <v>2424321</v>
      </c>
      <c r="G28" s="12">
        <v>2694055</v>
      </c>
      <c r="H28" s="12">
        <v>2838807</v>
      </c>
      <c r="I28" s="23">
        <v>3252093</v>
      </c>
      <c r="J28" s="23">
        <v>3363969</v>
      </c>
      <c r="K28" s="35">
        <v>3186860.07920792</v>
      </c>
    </row>
    <row r="29" spans="1:11" ht="13.5" thickBot="1">
      <c r="A29" s="7" t="s">
        <v>13</v>
      </c>
      <c r="B29" s="13">
        <f aca="true" t="shared" si="0" ref="B29:K29">SUM(B16:B28)</f>
        <v>15709693</v>
      </c>
      <c r="C29" s="13">
        <f t="shared" si="0"/>
        <v>15548224</v>
      </c>
      <c r="D29" s="13">
        <f t="shared" si="0"/>
        <v>16916875</v>
      </c>
      <c r="E29" s="13">
        <f t="shared" si="0"/>
        <v>19108289</v>
      </c>
      <c r="F29" s="13">
        <f t="shared" si="0"/>
        <v>20141522</v>
      </c>
      <c r="G29" s="13">
        <f t="shared" si="0"/>
        <v>19789330</v>
      </c>
      <c r="H29" s="13">
        <f t="shared" si="0"/>
        <v>22781405</v>
      </c>
      <c r="I29" s="13">
        <f t="shared" si="0"/>
        <v>27212625</v>
      </c>
      <c r="J29" s="13">
        <f t="shared" si="0"/>
        <v>28126297</v>
      </c>
      <c r="K29" s="13">
        <f t="shared" si="0"/>
        <v>30816312.252475224</v>
      </c>
    </row>
    <row r="30" spans="1:8" ht="13.5" thickTop="1">
      <c r="A30" s="2"/>
      <c r="B30" s="12"/>
      <c r="C30" s="12"/>
      <c r="D30" s="12"/>
      <c r="E30" s="12"/>
      <c r="F30" s="12"/>
      <c r="G30" s="12"/>
      <c r="H30" s="12"/>
    </row>
    <row r="31" spans="1:11" ht="12.75">
      <c r="A31" s="7" t="s">
        <v>14</v>
      </c>
      <c r="B31" s="11">
        <f aca="true" t="shared" si="1" ref="B31:J31">B13-B29</f>
        <v>3355643</v>
      </c>
      <c r="C31" s="11">
        <f t="shared" si="1"/>
        <v>2386866</v>
      </c>
      <c r="D31" s="11">
        <f t="shared" si="1"/>
        <v>1436657</v>
      </c>
      <c r="E31" s="11">
        <f t="shared" si="1"/>
        <v>3976670</v>
      </c>
      <c r="F31" s="11">
        <f t="shared" si="1"/>
        <v>3669169</v>
      </c>
      <c r="G31" s="11">
        <f t="shared" si="1"/>
        <v>1231668</v>
      </c>
      <c r="H31" s="11">
        <f t="shared" si="1"/>
        <v>3134531</v>
      </c>
      <c r="I31" s="11">
        <f t="shared" si="1"/>
        <v>5445545</v>
      </c>
      <c r="J31" s="11">
        <f t="shared" si="1"/>
        <v>6026656</v>
      </c>
      <c r="K31" s="11">
        <f>K13-K29</f>
        <v>5633119.851485178</v>
      </c>
    </row>
    <row r="32" spans="1:11" ht="12.75">
      <c r="A32" s="7" t="s">
        <v>15</v>
      </c>
      <c r="B32" s="14">
        <f aca="true" t="shared" si="2" ref="B32:K32">(B31/B13)*100</f>
        <v>17.600754584131117</v>
      </c>
      <c r="C32" s="14">
        <f t="shared" si="2"/>
        <v>13.308358084626281</v>
      </c>
      <c r="D32" s="14">
        <f t="shared" si="2"/>
        <v>7.8276867907495955</v>
      </c>
      <c r="E32" s="14">
        <f t="shared" si="2"/>
        <v>17.226238088618654</v>
      </c>
      <c r="F32" s="14">
        <f t="shared" si="2"/>
        <v>15.409754383020635</v>
      </c>
      <c r="G32" s="14">
        <f t="shared" si="2"/>
        <v>5.859227045262076</v>
      </c>
      <c r="H32" s="14">
        <f t="shared" si="2"/>
        <v>12.094994369487562</v>
      </c>
      <c r="I32" s="14">
        <f t="shared" si="2"/>
        <v>16.674372752668017</v>
      </c>
      <c r="J32" s="14">
        <f t="shared" si="2"/>
        <v>17.646075875195915</v>
      </c>
      <c r="K32" s="14">
        <f t="shared" si="2"/>
        <v>15.454616234948453</v>
      </c>
    </row>
    <row r="33" spans="1:8" ht="12.75">
      <c r="A33" s="2"/>
      <c r="B33" s="15"/>
      <c r="C33" s="15"/>
      <c r="D33" s="15"/>
      <c r="E33" s="15"/>
      <c r="F33" s="15"/>
      <c r="G33" s="15"/>
      <c r="H33" s="15"/>
    </row>
    <row r="34" spans="1:8" ht="12.75">
      <c r="A34" s="2" t="s">
        <v>16</v>
      </c>
      <c r="B34" s="12">
        <v>90930</v>
      </c>
      <c r="C34" s="12"/>
      <c r="D34" s="12"/>
      <c r="E34" s="12"/>
      <c r="F34" s="12"/>
      <c r="G34" s="12"/>
      <c r="H34" s="12"/>
    </row>
    <row r="35" spans="1:11" ht="12.75">
      <c r="A35" s="2" t="s">
        <v>17</v>
      </c>
      <c r="B35" s="12">
        <v>276348</v>
      </c>
      <c r="C35" s="12">
        <v>424700</v>
      </c>
      <c r="D35" s="12">
        <v>530180</v>
      </c>
      <c r="E35" s="12">
        <v>914881</v>
      </c>
      <c r="F35" s="12">
        <v>1179177</v>
      </c>
      <c r="G35" s="12">
        <v>409675</v>
      </c>
      <c r="H35" s="12">
        <v>457108</v>
      </c>
      <c r="I35" s="23">
        <v>584396</v>
      </c>
      <c r="J35" s="23">
        <v>1012672</v>
      </c>
      <c r="K35" s="36">
        <v>1878270.51980198</v>
      </c>
    </row>
    <row r="36" spans="1:11" ht="12.75">
      <c r="A36" s="2" t="s">
        <v>18</v>
      </c>
      <c r="B36" s="12">
        <v>1220142</v>
      </c>
      <c r="C36" s="12">
        <v>1668689</v>
      </c>
      <c r="D36" s="12">
        <v>2019366</v>
      </c>
      <c r="E36" s="12">
        <v>2455362</v>
      </c>
      <c r="F36" s="12">
        <v>3018931</v>
      </c>
      <c r="G36" s="12">
        <v>3005018</v>
      </c>
      <c r="H36" s="12">
        <v>2137067</v>
      </c>
      <c r="I36" s="23">
        <v>2146973</v>
      </c>
      <c r="J36" s="23">
        <v>2656282</v>
      </c>
      <c r="K36" s="36">
        <v>3513644</v>
      </c>
    </row>
    <row r="37" spans="1:11" ht="13.5" thickBot="1">
      <c r="A37" s="2" t="s">
        <v>19</v>
      </c>
      <c r="B37" s="13">
        <f>B34+B35-B36</f>
        <v>-852864</v>
      </c>
      <c r="C37" s="13">
        <f aca="true" t="shared" si="3" ref="C37:K37">C34+C35-C36</f>
        <v>-1243989</v>
      </c>
      <c r="D37" s="13">
        <f t="shared" si="3"/>
        <v>-1489186</v>
      </c>
      <c r="E37" s="13">
        <f t="shared" si="3"/>
        <v>-1540481</v>
      </c>
      <c r="F37" s="13">
        <f t="shared" si="3"/>
        <v>-1839754</v>
      </c>
      <c r="G37" s="13">
        <f t="shared" si="3"/>
        <v>-2595343</v>
      </c>
      <c r="H37" s="13">
        <f t="shared" si="3"/>
        <v>-1679959</v>
      </c>
      <c r="I37" s="13">
        <f t="shared" si="3"/>
        <v>-1562577</v>
      </c>
      <c r="J37" s="13">
        <f t="shared" si="3"/>
        <v>-1643610</v>
      </c>
      <c r="K37" s="13">
        <f t="shared" si="3"/>
        <v>-1635373.48019802</v>
      </c>
    </row>
    <row r="38" spans="1:8" ht="13.5" thickTop="1">
      <c r="A38" s="2"/>
      <c r="B38" s="12"/>
      <c r="C38" s="12"/>
      <c r="D38" s="12"/>
      <c r="E38" s="12"/>
      <c r="F38" s="12"/>
      <c r="G38" s="12"/>
      <c r="H38" s="12"/>
    </row>
    <row r="39" spans="1:11" ht="12.75">
      <c r="A39" s="7" t="s">
        <v>26</v>
      </c>
      <c r="B39" s="11">
        <f>B31+B37</f>
        <v>2502779</v>
      </c>
      <c r="C39" s="11">
        <f aca="true" t="shared" si="4" ref="C39:K39">C31+C37</f>
        <v>1142877</v>
      </c>
      <c r="D39" s="11">
        <f t="shared" si="4"/>
        <v>-52529</v>
      </c>
      <c r="E39" s="11">
        <f t="shared" si="4"/>
        <v>2436189</v>
      </c>
      <c r="F39" s="11">
        <f t="shared" si="4"/>
        <v>1829415</v>
      </c>
      <c r="G39" s="11">
        <f t="shared" si="4"/>
        <v>-1363675</v>
      </c>
      <c r="H39" s="11">
        <f t="shared" si="4"/>
        <v>1454572</v>
      </c>
      <c r="I39" s="11">
        <f t="shared" si="4"/>
        <v>3882968</v>
      </c>
      <c r="J39" s="11">
        <f t="shared" si="4"/>
        <v>4383046</v>
      </c>
      <c r="K39" s="11">
        <f t="shared" si="4"/>
        <v>3997746.3712871578</v>
      </c>
    </row>
    <row r="40" spans="1:8" ht="12.75">
      <c r="A40" s="2"/>
      <c r="B40" s="12"/>
      <c r="C40" s="12"/>
      <c r="D40" s="12"/>
      <c r="E40" s="12"/>
      <c r="F40" s="12"/>
      <c r="G40" s="12"/>
      <c r="H40" s="12"/>
    </row>
    <row r="41" spans="1:8" ht="12.75">
      <c r="A41" s="2"/>
      <c r="B41" s="12"/>
      <c r="C41" s="12"/>
      <c r="D41" s="12"/>
      <c r="E41" s="12"/>
      <c r="F41" s="12"/>
      <c r="G41" s="12"/>
      <c r="H41" s="12"/>
    </row>
    <row r="42" spans="1:8" ht="12.75">
      <c r="A42" s="24" t="s">
        <v>93</v>
      </c>
      <c r="B42" s="12"/>
      <c r="C42" s="12"/>
      <c r="D42" s="12"/>
      <c r="E42" s="12"/>
      <c r="F42" s="12"/>
      <c r="G42" s="12"/>
      <c r="H42" s="12"/>
    </row>
    <row r="43" spans="1:11" ht="12.75">
      <c r="A43" s="2" t="s">
        <v>68</v>
      </c>
      <c r="B43" s="23">
        <v>12857512</v>
      </c>
      <c r="C43" s="23">
        <v>15615787</v>
      </c>
      <c r="D43" s="23">
        <v>20804822</v>
      </c>
      <c r="E43" s="23">
        <v>24729450</v>
      </c>
      <c r="F43" s="23">
        <v>27826459</v>
      </c>
      <c r="G43" s="23">
        <v>31012379</v>
      </c>
      <c r="H43" s="23">
        <v>30997701</v>
      </c>
      <c r="I43" s="23">
        <v>34967122</v>
      </c>
      <c r="J43" s="23">
        <v>34745306</v>
      </c>
      <c r="K43" s="36">
        <v>31760631.7673267</v>
      </c>
    </row>
    <row r="44" spans="1:11" ht="12.75">
      <c r="A44" s="2" t="s">
        <v>69</v>
      </c>
      <c r="B44" s="23">
        <v>2960669</v>
      </c>
      <c r="C44" s="23">
        <v>3101161</v>
      </c>
      <c r="D44" s="23">
        <v>4422066</v>
      </c>
      <c r="E44" s="23">
        <v>5333875</v>
      </c>
      <c r="F44" s="23">
        <v>6909861</v>
      </c>
      <c r="G44" s="23">
        <v>10672663</v>
      </c>
      <c r="H44" s="23">
        <v>11121853</v>
      </c>
      <c r="I44" s="23">
        <v>18590978</v>
      </c>
      <c r="J44" s="23">
        <v>26104277</v>
      </c>
      <c r="K44" s="36">
        <v>33199005.549505</v>
      </c>
    </row>
    <row r="45" spans="1:11" ht="12.75">
      <c r="A45" s="7" t="s">
        <v>70</v>
      </c>
      <c r="B45" s="27">
        <v>15818181</v>
      </c>
      <c r="C45" s="27">
        <v>18716948</v>
      </c>
      <c r="D45" s="27">
        <v>25226888</v>
      </c>
      <c r="E45" s="27">
        <v>30063324</v>
      </c>
      <c r="F45" s="27">
        <v>34736320</v>
      </c>
      <c r="G45" s="27">
        <v>41685041</v>
      </c>
      <c r="H45" s="27">
        <v>42119554</v>
      </c>
      <c r="I45" s="27">
        <v>53558101</v>
      </c>
      <c r="J45" s="27">
        <v>60849583</v>
      </c>
      <c r="K45" s="38">
        <v>64959637.3168317</v>
      </c>
    </row>
    <row r="46" spans="1:11" ht="12.75">
      <c r="A46" s="2" t="s">
        <v>71</v>
      </c>
      <c r="B46" s="27">
        <v>7428230</v>
      </c>
      <c r="C46" s="27">
        <v>7616692</v>
      </c>
      <c r="D46" s="27">
        <v>7303284</v>
      </c>
      <c r="E46" s="27">
        <v>9553036</v>
      </c>
      <c r="F46" s="27">
        <v>10523377</v>
      </c>
      <c r="G46" s="27">
        <v>9161089</v>
      </c>
      <c r="H46" s="27">
        <v>9338215</v>
      </c>
      <c r="I46" s="27">
        <v>15297668</v>
      </c>
      <c r="J46" s="23">
        <v>17985075</v>
      </c>
      <c r="K46" s="36">
        <v>19277271.5643564</v>
      </c>
    </row>
    <row r="47" spans="1:11" ht="13.5" thickBot="1">
      <c r="A47" s="7" t="s">
        <v>72</v>
      </c>
      <c r="B47" s="30">
        <v>23246410</v>
      </c>
      <c r="C47" s="30">
        <v>26333641</v>
      </c>
      <c r="D47" s="30">
        <v>32530172</v>
      </c>
      <c r="E47" s="30">
        <v>39616361</v>
      </c>
      <c r="F47" s="30">
        <v>45259697</v>
      </c>
      <c r="G47" s="30">
        <v>50846130</v>
      </c>
      <c r="H47" s="30">
        <v>51457769</v>
      </c>
      <c r="I47" s="30">
        <v>68855769</v>
      </c>
      <c r="J47" s="30">
        <v>78834658</v>
      </c>
      <c r="K47" s="39">
        <v>84236908.8811881</v>
      </c>
    </row>
    <row r="48" spans="1:9" ht="13.5" thickTop="1">
      <c r="A48" s="7"/>
      <c r="B48" s="23"/>
      <c r="C48" s="23"/>
      <c r="D48" s="23"/>
      <c r="E48" s="23"/>
      <c r="F48" s="23"/>
      <c r="G48" s="23"/>
      <c r="H48" s="23"/>
      <c r="I48" s="23"/>
    </row>
    <row r="49" spans="1:11" ht="12.75">
      <c r="A49" s="2" t="s">
        <v>73</v>
      </c>
      <c r="B49" s="23">
        <v>2178842</v>
      </c>
      <c r="C49" s="23">
        <v>1919447</v>
      </c>
      <c r="D49" s="23">
        <v>279703</v>
      </c>
      <c r="E49" s="23">
        <v>2168110</v>
      </c>
      <c r="F49" s="23">
        <v>-293237</v>
      </c>
      <c r="G49" s="23">
        <v>-1987035</v>
      </c>
      <c r="H49" s="23">
        <v>-4500616</v>
      </c>
      <c r="I49" s="23">
        <v>207891</v>
      </c>
      <c r="J49" s="23">
        <v>6786836</v>
      </c>
      <c r="K49" s="36">
        <v>7356211.21287129</v>
      </c>
    </row>
    <row r="50" spans="1:11" ht="12.75">
      <c r="A50" s="2" t="s">
        <v>74</v>
      </c>
      <c r="B50" s="23">
        <v>16147733</v>
      </c>
      <c r="C50" s="23">
        <v>19160949</v>
      </c>
      <c r="D50" s="23">
        <v>27076758</v>
      </c>
      <c r="E50" s="23">
        <v>31044652</v>
      </c>
      <c r="F50" s="23">
        <v>37029035</v>
      </c>
      <c r="G50" s="23">
        <v>45497794</v>
      </c>
      <c r="H50" s="23">
        <v>47017925</v>
      </c>
      <c r="I50" s="23">
        <v>57339230</v>
      </c>
      <c r="J50" s="23">
        <v>62048504</v>
      </c>
      <c r="K50" s="36">
        <v>64674147.3069307</v>
      </c>
    </row>
    <row r="51" spans="1:11" ht="12.75">
      <c r="A51" s="2" t="s">
        <v>75</v>
      </c>
      <c r="B51" s="23">
        <v>4919835</v>
      </c>
      <c r="C51" s="23">
        <v>5253245</v>
      </c>
      <c r="D51" s="23">
        <v>5173710</v>
      </c>
      <c r="E51" s="23">
        <v>6403599</v>
      </c>
      <c r="F51" s="23">
        <v>8523899</v>
      </c>
      <c r="G51" s="23">
        <v>7335371</v>
      </c>
      <c r="H51" s="23">
        <v>8940460</v>
      </c>
      <c r="I51" s="23">
        <v>11308648</v>
      </c>
      <c r="J51" s="23">
        <v>9999318</v>
      </c>
      <c r="K51" s="36">
        <v>12206550.3613861</v>
      </c>
    </row>
    <row r="52" spans="1:11" ht="13.5" thickBot="1">
      <c r="A52" s="7" t="s">
        <v>76</v>
      </c>
      <c r="B52" s="30">
        <v>23246410</v>
      </c>
      <c r="C52" s="30">
        <v>26333641</v>
      </c>
      <c r="D52" s="30">
        <v>32530172</v>
      </c>
      <c r="E52" s="30">
        <v>39616361</v>
      </c>
      <c r="F52" s="30">
        <v>45259697</v>
      </c>
      <c r="G52" s="30">
        <v>50846130</v>
      </c>
      <c r="H52" s="30">
        <v>51457769</v>
      </c>
      <c r="I52" s="30">
        <v>68855769</v>
      </c>
      <c r="J52" s="30">
        <v>78834658</v>
      </c>
      <c r="K52" s="39">
        <v>84236908.8811881</v>
      </c>
    </row>
    <row r="53" spans="1:9" ht="13.5" thickTop="1">
      <c r="A53" s="2"/>
      <c r="B53" s="23"/>
      <c r="C53" s="23"/>
      <c r="D53" s="23"/>
      <c r="E53" s="23"/>
      <c r="F53" s="23"/>
      <c r="G53" s="23"/>
      <c r="H53" s="23"/>
      <c r="I53" s="23"/>
    </row>
    <row r="54" spans="1:11" s="4" customFormat="1" ht="12.75">
      <c r="A54" s="7" t="s">
        <v>77</v>
      </c>
      <c r="B54" s="14">
        <v>16.015036300228722</v>
      </c>
      <c r="C54" s="14">
        <v>10.676708169599486</v>
      </c>
      <c r="D54" s="14">
        <v>6.0461930542512965</v>
      </c>
      <c r="E54" s="14">
        <v>12.347300147027639</v>
      </c>
      <c r="F54" s="14">
        <v>10.71227896200896</v>
      </c>
      <c r="G54" s="28">
        <v>3.2280608180012913</v>
      </c>
      <c r="H54" s="28">
        <v>6.979783752381492</v>
      </c>
      <c r="I54" s="29">
        <v>8.75734900295718</v>
      </c>
      <c r="J54" s="29">
        <v>8.92923008557</v>
      </c>
      <c r="K54" s="29">
        <v>8.9169819847</v>
      </c>
    </row>
    <row r="55" spans="1:9" ht="12.75">
      <c r="A55" s="7"/>
      <c r="B55" s="15"/>
      <c r="C55" s="15"/>
      <c r="D55" s="15"/>
      <c r="E55" s="15"/>
      <c r="F55" s="15"/>
      <c r="G55" s="25"/>
      <c r="H55" s="25"/>
      <c r="I55" s="26"/>
    </row>
    <row r="56" spans="1:11" ht="12.75">
      <c r="A56" s="2" t="s">
        <v>78</v>
      </c>
      <c r="B56" s="12">
        <v>54186673</v>
      </c>
      <c r="C56" s="12">
        <v>57305515</v>
      </c>
      <c r="D56" s="12">
        <v>63956414</v>
      </c>
      <c r="E56" s="12">
        <v>68056070</v>
      </c>
      <c r="F56" s="12">
        <v>72744266</v>
      </c>
      <c r="G56" s="12">
        <v>78772432</v>
      </c>
      <c r="H56" s="12">
        <v>82735803</v>
      </c>
      <c r="I56" s="12">
        <v>90993728</v>
      </c>
      <c r="J56" s="12">
        <v>95091492</v>
      </c>
      <c r="K56" s="12">
        <v>97891605.8316832</v>
      </c>
    </row>
    <row r="57" spans="1:9" ht="12.75">
      <c r="A57" s="2"/>
      <c r="B57" s="16"/>
      <c r="C57" s="16"/>
      <c r="D57" s="16"/>
      <c r="E57" s="16"/>
      <c r="F57" s="16"/>
      <c r="G57" s="16"/>
      <c r="H57" s="16"/>
      <c r="I57" s="2"/>
    </row>
    <row r="58" spans="1:11" s="34" customFormat="1" ht="12.75">
      <c r="A58" s="33" t="s">
        <v>79</v>
      </c>
      <c r="B58" s="33">
        <v>293</v>
      </c>
      <c r="C58" s="33">
        <v>299</v>
      </c>
      <c r="D58" s="33">
        <v>289</v>
      </c>
      <c r="E58" s="33">
        <v>283</v>
      </c>
      <c r="F58" s="33">
        <v>285</v>
      </c>
      <c r="G58" s="33">
        <v>292</v>
      </c>
      <c r="H58" s="33">
        <v>287</v>
      </c>
      <c r="I58" s="33">
        <v>270</v>
      </c>
      <c r="J58">
        <v>259</v>
      </c>
      <c r="K58" s="36">
        <v>260.980198019802</v>
      </c>
    </row>
    <row r="59" spans="1:9" ht="12.75">
      <c r="A59" s="2"/>
      <c r="B59" s="16"/>
      <c r="C59" s="16"/>
      <c r="D59" s="16"/>
      <c r="E59" s="16"/>
      <c r="F59" s="16"/>
      <c r="G59" s="16"/>
      <c r="H59" s="16"/>
      <c r="I59" s="2"/>
    </row>
    <row r="60" spans="1:11" ht="12.75">
      <c r="A60" s="7" t="s">
        <v>20</v>
      </c>
      <c r="B60" s="12">
        <v>251</v>
      </c>
      <c r="C60" s="12">
        <v>239</v>
      </c>
      <c r="D60" s="12">
        <v>240</v>
      </c>
      <c r="E60" s="12">
        <v>224</v>
      </c>
      <c r="F60" s="12">
        <v>219</v>
      </c>
      <c r="G60" s="12">
        <v>204</v>
      </c>
      <c r="H60" s="12">
        <v>188</v>
      </c>
      <c r="I60" s="2">
        <v>171</v>
      </c>
      <c r="J60">
        <v>167</v>
      </c>
      <c r="K60" s="12">
        <v>148</v>
      </c>
    </row>
    <row r="61" spans="1:11" ht="12.75">
      <c r="A61" s="7" t="s">
        <v>21</v>
      </c>
      <c r="B61" s="12">
        <v>345</v>
      </c>
      <c r="C61" s="12">
        <v>339</v>
      </c>
      <c r="D61" s="12">
        <v>319</v>
      </c>
      <c r="E61" s="12">
        <v>302</v>
      </c>
      <c r="F61" s="12">
        <v>283</v>
      </c>
      <c r="G61" s="12">
        <v>269</v>
      </c>
      <c r="H61" s="12">
        <v>253</v>
      </c>
      <c r="I61" s="2">
        <v>221</v>
      </c>
      <c r="J61">
        <v>214</v>
      </c>
      <c r="K61" s="12">
        <v>202</v>
      </c>
    </row>
    <row r="63" ht="14.25">
      <c r="A63" s="9" t="s">
        <v>103</v>
      </c>
    </row>
    <row r="67" ht="12.75">
      <c r="E67"/>
    </row>
  </sheetData>
  <sheetProtection/>
  <printOptions/>
  <pageMargins left="0.54" right="0.787401575" top="0.984251969" bottom="0.984251969" header="0.5" footer="0.5"/>
  <pageSetup fitToHeight="1" fitToWidth="1" horizontalDpi="300" verticalDpi="300" orientation="landscape" paperSize="9" scale="58" r:id="rId1"/>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2" sqref="A2"/>
    </sheetView>
  </sheetViews>
  <sheetFormatPr defaultColWidth="11.421875" defaultRowHeight="12.75"/>
  <cols>
    <col min="2" max="2" width="24.140625" style="0" customWidth="1"/>
  </cols>
  <sheetData>
    <row r="1" ht="18">
      <c r="A1" s="17" t="s">
        <v>36</v>
      </c>
    </row>
    <row r="2" ht="12.75">
      <c r="A2" s="2"/>
    </row>
    <row r="3" ht="15.75">
      <c r="A3" s="18" t="s">
        <v>106</v>
      </c>
    </row>
    <row r="4" ht="12.75">
      <c r="A4" s="2"/>
    </row>
    <row r="5" ht="12.75">
      <c r="A5" s="2" t="s">
        <v>29</v>
      </c>
    </row>
    <row r="6" ht="12.75">
      <c r="A6" s="2"/>
    </row>
    <row r="7" ht="12.75">
      <c r="A7" s="2" t="s">
        <v>27</v>
      </c>
    </row>
    <row r="8" ht="12.75">
      <c r="A8" s="2"/>
    </row>
    <row r="9" ht="12.75">
      <c r="A9" s="2" t="s">
        <v>23</v>
      </c>
    </row>
    <row r="11" spans="1:2" ht="12.75">
      <c r="A11" t="s">
        <v>30</v>
      </c>
      <c r="B11" t="s">
        <v>104</v>
      </c>
    </row>
    <row r="13" ht="15.75">
      <c r="A13" s="18" t="s">
        <v>31</v>
      </c>
    </row>
    <row r="14" ht="13.5" thickBot="1">
      <c r="A14" s="7"/>
    </row>
    <row r="15" spans="1:10" ht="63.75" customHeight="1">
      <c r="A15" s="43">
        <v>1998</v>
      </c>
      <c r="B15" s="44" t="s">
        <v>32</v>
      </c>
      <c r="C15" s="47" t="s">
        <v>33</v>
      </c>
      <c r="D15" s="47"/>
      <c r="E15" s="47"/>
      <c r="F15" s="47"/>
      <c r="G15" s="47"/>
      <c r="H15" s="47"/>
      <c r="I15" s="47"/>
      <c r="J15" s="48"/>
    </row>
    <row r="16" spans="1:10" ht="65.25" customHeight="1">
      <c r="A16" s="45">
        <v>2002</v>
      </c>
      <c r="B16" s="46" t="s">
        <v>34</v>
      </c>
      <c r="C16" s="49" t="s">
        <v>35</v>
      </c>
      <c r="D16" s="49"/>
      <c r="E16" s="49"/>
      <c r="F16" s="49"/>
      <c r="G16" s="49"/>
      <c r="H16" s="49"/>
      <c r="I16" s="49"/>
      <c r="J16" s="50"/>
    </row>
    <row r="17" spans="1:10" ht="207" customHeight="1" thickBot="1">
      <c r="A17" s="41">
        <v>2008</v>
      </c>
      <c r="B17" s="42" t="s">
        <v>108</v>
      </c>
      <c r="C17" s="51" t="s">
        <v>109</v>
      </c>
      <c r="D17" s="52"/>
      <c r="E17" s="52"/>
      <c r="F17" s="52"/>
      <c r="G17" s="52"/>
      <c r="H17" s="52"/>
      <c r="I17" s="52"/>
      <c r="J17" s="53"/>
    </row>
  </sheetData>
  <sheetProtection/>
  <mergeCells count="3">
    <mergeCell ref="C15:J15"/>
    <mergeCell ref="C16:J16"/>
    <mergeCell ref="C17:J17"/>
  </mergeCells>
  <printOptions/>
  <pageMargins left="0.787401575" right="0.787401575" top="0.984251969" bottom="0.984251969"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2" sqref="A2"/>
    </sheetView>
  </sheetViews>
  <sheetFormatPr defaultColWidth="11.421875" defaultRowHeight="12.75"/>
  <cols>
    <col min="1" max="1" width="37.140625" style="0" customWidth="1"/>
  </cols>
  <sheetData>
    <row r="1" ht="18">
      <c r="A1" s="17" t="s">
        <v>37</v>
      </c>
    </row>
    <row r="3" ht="15.75">
      <c r="A3" s="18" t="s">
        <v>106</v>
      </c>
    </row>
    <row r="5" ht="15.75">
      <c r="A5" s="18" t="s">
        <v>38</v>
      </c>
    </row>
    <row r="6" ht="13.5" thickBot="1"/>
    <row r="7" spans="1:9" ht="40.5" customHeight="1">
      <c r="A7" s="19" t="s">
        <v>39</v>
      </c>
      <c r="B7" s="60" t="s">
        <v>40</v>
      </c>
      <c r="C7" s="60"/>
      <c r="D7" s="60"/>
      <c r="E7" s="60"/>
      <c r="F7" s="60"/>
      <c r="G7" s="60"/>
      <c r="H7" s="60"/>
      <c r="I7" s="61"/>
    </row>
    <row r="8" spans="1:9" ht="12.75">
      <c r="A8" s="21"/>
      <c r="B8" s="56"/>
      <c r="C8" s="56"/>
      <c r="D8" s="56"/>
      <c r="E8" s="56"/>
      <c r="F8" s="56"/>
      <c r="G8" s="56"/>
      <c r="H8" s="56"/>
      <c r="I8" s="57"/>
    </row>
    <row r="9" spans="1:9" ht="12.75" customHeight="1">
      <c r="A9" s="20" t="s">
        <v>2</v>
      </c>
      <c r="B9" s="54"/>
      <c r="C9" s="54"/>
      <c r="D9" s="54"/>
      <c r="E9" s="54"/>
      <c r="F9" s="54"/>
      <c r="G9" s="54"/>
      <c r="H9" s="54"/>
      <c r="I9" s="55"/>
    </row>
    <row r="10" spans="1:9" ht="193.5" customHeight="1">
      <c r="A10" s="21" t="s">
        <v>3</v>
      </c>
      <c r="B10" s="56" t="s">
        <v>105</v>
      </c>
      <c r="C10" s="56"/>
      <c r="D10" s="56"/>
      <c r="E10" s="56"/>
      <c r="F10" s="56"/>
      <c r="G10" s="56"/>
      <c r="H10" s="56"/>
      <c r="I10" s="57"/>
    </row>
    <row r="11" spans="1:9" ht="78" customHeight="1">
      <c r="A11" s="21" t="s">
        <v>4</v>
      </c>
      <c r="B11" s="56" t="s">
        <v>41</v>
      </c>
      <c r="C11" s="56"/>
      <c r="D11" s="56"/>
      <c r="E11" s="56"/>
      <c r="F11" s="56"/>
      <c r="G11" s="56"/>
      <c r="H11" s="56"/>
      <c r="I11" s="57"/>
    </row>
    <row r="12" spans="1:9" ht="50.25" customHeight="1">
      <c r="A12" s="21" t="s">
        <v>22</v>
      </c>
      <c r="B12" s="56" t="s">
        <v>42</v>
      </c>
      <c r="C12" s="56"/>
      <c r="D12" s="56"/>
      <c r="E12" s="56"/>
      <c r="F12" s="56"/>
      <c r="G12" s="56"/>
      <c r="H12" s="56"/>
      <c r="I12" s="57"/>
    </row>
    <row r="13" spans="1:9" ht="77.25" customHeight="1">
      <c r="A13" s="21" t="s">
        <v>66</v>
      </c>
      <c r="B13" s="62" t="s">
        <v>67</v>
      </c>
      <c r="C13" s="62"/>
      <c r="D13" s="62"/>
      <c r="E13" s="62"/>
      <c r="F13" s="62"/>
      <c r="G13" s="62"/>
      <c r="H13" s="62"/>
      <c r="I13" s="63"/>
    </row>
    <row r="14" spans="1:9" ht="12.75">
      <c r="A14" s="21" t="s">
        <v>43</v>
      </c>
      <c r="B14" s="56" t="s">
        <v>44</v>
      </c>
      <c r="C14" s="56"/>
      <c r="D14" s="56"/>
      <c r="E14" s="56"/>
      <c r="F14" s="56"/>
      <c r="G14" s="56"/>
      <c r="H14" s="56"/>
      <c r="I14" s="57"/>
    </row>
    <row r="15" spans="1:9" ht="65.25" customHeight="1">
      <c r="A15" s="21" t="s">
        <v>6</v>
      </c>
      <c r="B15" s="56" t="s">
        <v>45</v>
      </c>
      <c r="C15" s="56"/>
      <c r="D15" s="56"/>
      <c r="E15" s="56"/>
      <c r="F15" s="56"/>
      <c r="G15" s="56"/>
      <c r="H15" s="56"/>
      <c r="I15" s="57"/>
    </row>
    <row r="16" spans="1:9" ht="12.75">
      <c r="A16" s="21" t="s">
        <v>7</v>
      </c>
      <c r="B16" s="56" t="s">
        <v>46</v>
      </c>
      <c r="C16" s="56"/>
      <c r="D16" s="56"/>
      <c r="E16" s="56"/>
      <c r="F16" s="56"/>
      <c r="G16" s="56"/>
      <c r="H16" s="56"/>
      <c r="I16" s="57"/>
    </row>
    <row r="17" spans="1:9" ht="42.75" customHeight="1">
      <c r="A17" s="21" t="s">
        <v>47</v>
      </c>
      <c r="B17" s="56" t="s">
        <v>94</v>
      </c>
      <c r="C17" s="56"/>
      <c r="D17" s="56"/>
      <c r="E17" s="56"/>
      <c r="F17" s="56"/>
      <c r="G17" s="56"/>
      <c r="H17" s="56"/>
      <c r="I17" s="57"/>
    </row>
    <row r="18" spans="1:9" ht="39.75" customHeight="1">
      <c r="A18" s="21" t="s">
        <v>9</v>
      </c>
      <c r="B18" s="56" t="s">
        <v>95</v>
      </c>
      <c r="C18" s="56"/>
      <c r="D18" s="56"/>
      <c r="E18" s="56"/>
      <c r="F18" s="56"/>
      <c r="G18" s="56"/>
      <c r="H18" s="56"/>
      <c r="I18" s="57"/>
    </row>
    <row r="19" spans="1:9" ht="29.25" customHeight="1">
      <c r="A19" s="21" t="s">
        <v>48</v>
      </c>
      <c r="B19" s="56" t="s">
        <v>96</v>
      </c>
      <c r="C19" s="56"/>
      <c r="D19" s="56"/>
      <c r="E19" s="56"/>
      <c r="F19" s="56"/>
      <c r="G19" s="56"/>
      <c r="H19" s="56"/>
      <c r="I19" s="57"/>
    </row>
    <row r="20" spans="1:9" ht="66" customHeight="1">
      <c r="A20" s="21" t="s">
        <v>10</v>
      </c>
      <c r="B20" s="56" t="s">
        <v>49</v>
      </c>
      <c r="C20" s="56"/>
      <c r="D20" s="56"/>
      <c r="E20" s="56"/>
      <c r="F20" s="56"/>
      <c r="G20" s="56"/>
      <c r="H20" s="56"/>
      <c r="I20" s="57"/>
    </row>
    <row r="21" spans="1:9" ht="106.5" customHeight="1">
      <c r="A21" s="21" t="s">
        <v>11</v>
      </c>
      <c r="B21" s="56" t="s">
        <v>50</v>
      </c>
      <c r="C21" s="56"/>
      <c r="D21" s="56"/>
      <c r="E21" s="56"/>
      <c r="F21" s="56"/>
      <c r="G21" s="56"/>
      <c r="H21" s="56"/>
      <c r="I21" s="57"/>
    </row>
    <row r="22" spans="1:9" ht="12.75">
      <c r="A22" s="21" t="s">
        <v>12</v>
      </c>
      <c r="B22" s="56" t="s">
        <v>97</v>
      </c>
      <c r="C22" s="56"/>
      <c r="D22" s="56"/>
      <c r="E22" s="56"/>
      <c r="F22" s="56"/>
      <c r="G22" s="56"/>
      <c r="H22" s="56"/>
      <c r="I22" s="57"/>
    </row>
    <row r="23" spans="1:9" ht="12.75">
      <c r="A23" s="21"/>
      <c r="B23" s="56"/>
      <c r="C23" s="56"/>
      <c r="D23" s="56"/>
      <c r="E23" s="56"/>
      <c r="F23" s="56"/>
      <c r="G23" s="56"/>
      <c r="H23" s="56"/>
      <c r="I23" s="57"/>
    </row>
    <row r="24" spans="1:9" ht="25.5" customHeight="1">
      <c r="A24" s="20" t="s">
        <v>51</v>
      </c>
      <c r="B24" s="54" t="s">
        <v>52</v>
      </c>
      <c r="C24" s="54"/>
      <c r="D24" s="54"/>
      <c r="E24" s="54"/>
      <c r="F24" s="54"/>
      <c r="G24" s="54"/>
      <c r="H24" s="54"/>
      <c r="I24" s="55"/>
    </row>
    <row r="25" spans="1:9" ht="12.75">
      <c r="A25" s="21" t="s">
        <v>53</v>
      </c>
      <c r="B25" s="56" t="s">
        <v>54</v>
      </c>
      <c r="C25" s="56"/>
      <c r="D25" s="56"/>
      <c r="E25" s="56"/>
      <c r="F25" s="56"/>
      <c r="G25" s="56"/>
      <c r="H25" s="56"/>
      <c r="I25" s="57"/>
    </row>
    <row r="26" spans="1:9" ht="12.75">
      <c r="A26" s="21"/>
      <c r="B26" s="56"/>
      <c r="C26" s="56"/>
      <c r="D26" s="56"/>
      <c r="E26" s="56"/>
      <c r="F26" s="56"/>
      <c r="G26" s="56"/>
      <c r="H26" s="56"/>
      <c r="I26" s="57"/>
    </row>
    <row r="27" spans="1:9" ht="105.75" customHeight="1">
      <c r="A27" s="20" t="s">
        <v>55</v>
      </c>
      <c r="B27" s="54" t="s">
        <v>56</v>
      </c>
      <c r="C27" s="54"/>
      <c r="D27" s="54"/>
      <c r="E27" s="54"/>
      <c r="F27" s="54"/>
      <c r="G27" s="54"/>
      <c r="H27" s="54"/>
      <c r="I27" s="55"/>
    </row>
    <row r="28" spans="1:9" ht="25.5" customHeight="1">
      <c r="A28" s="21" t="s">
        <v>57</v>
      </c>
      <c r="B28" s="56" t="s">
        <v>58</v>
      </c>
      <c r="C28" s="56"/>
      <c r="D28" s="56"/>
      <c r="E28" s="56"/>
      <c r="F28" s="56"/>
      <c r="G28" s="56"/>
      <c r="H28" s="56"/>
      <c r="I28" s="57"/>
    </row>
    <row r="29" spans="1:9" ht="24.75" customHeight="1">
      <c r="A29" s="21" t="s">
        <v>59</v>
      </c>
      <c r="B29" s="56" t="s">
        <v>60</v>
      </c>
      <c r="C29" s="56"/>
      <c r="D29" s="56"/>
      <c r="E29" s="56"/>
      <c r="F29" s="56"/>
      <c r="G29" s="56"/>
      <c r="H29" s="56"/>
      <c r="I29" s="57"/>
    </row>
    <row r="30" spans="1:9" ht="25.5" customHeight="1">
      <c r="A30" s="21" t="s">
        <v>19</v>
      </c>
      <c r="B30" s="56" t="s">
        <v>61</v>
      </c>
      <c r="C30" s="56"/>
      <c r="D30" s="56"/>
      <c r="E30" s="56"/>
      <c r="F30" s="56"/>
      <c r="G30" s="56"/>
      <c r="H30" s="56"/>
      <c r="I30" s="57"/>
    </row>
    <row r="31" spans="1:9" ht="12.75">
      <c r="A31" s="21"/>
      <c r="B31" s="56"/>
      <c r="C31" s="56"/>
      <c r="D31" s="56"/>
      <c r="E31" s="56"/>
      <c r="F31" s="56"/>
      <c r="G31" s="56"/>
      <c r="H31" s="56"/>
      <c r="I31" s="57"/>
    </row>
    <row r="32" spans="1:9" ht="25.5" customHeight="1">
      <c r="A32" s="20" t="s">
        <v>62</v>
      </c>
      <c r="B32" s="54" t="s">
        <v>63</v>
      </c>
      <c r="C32" s="54"/>
      <c r="D32" s="54"/>
      <c r="E32" s="54"/>
      <c r="F32" s="54"/>
      <c r="G32" s="54"/>
      <c r="H32" s="54"/>
      <c r="I32" s="55"/>
    </row>
    <row r="33" spans="1:9" ht="12.75">
      <c r="A33" s="20"/>
      <c r="B33" s="54"/>
      <c r="C33" s="54"/>
      <c r="D33" s="54"/>
      <c r="E33" s="54"/>
      <c r="F33" s="54"/>
      <c r="G33" s="54"/>
      <c r="H33" s="54"/>
      <c r="I33" s="55"/>
    </row>
    <row r="34" spans="1:9" ht="12.75">
      <c r="A34" s="21" t="s">
        <v>80</v>
      </c>
      <c r="B34" s="54"/>
      <c r="C34" s="54"/>
      <c r="D34" s="54"/>
      <c r="E34" s="54"/>
      <c r="F34" s="54"/>
      <c r="G34" s="54"/>
      <c r="H34" s="54"/>
      <c r="I34" s="55"/>
    </row>
    <row r="35" spans="1:9" ht="115.5" customHeight="1">
      <c r="A35" s="21" t="s">
        <v>81</v>
      </c>
      <c r="B35" s="54" t="s">
        <v>98</v>
      </c>
      <c r="C35" s="54"/>
      <c r="D35" s="54"/>
      <c r="E35" s="54"/>
      <c r="F35" s="54"/>
      <c r="G35" s="54"/>
      <c r="H35" s="54"/>
      <c r="I35" s="55"/>
    </row>
    <row r="36" spans="1:9" ht="102" customHeight="1">
      <c r="A36" s="21" t="s">
        <v>69</v>
      </c>
      <c r="B36" s="54" t="s">
        <v>88</v>
      </c>
      <c r="C36" s="54"/>
      <c r="D36" s="54"/>
      <c r="E36" s="54"/>
      <c r="F36" s="54"/>
      <c r="G36" s="54"/>
      <c r="H36" s="54"/>
      <c r="I36" s="55"/>
    </row>
    <row r="37" spans="1:9" ht="25.5" customHeight="1">
      <c r="A37" s="21" t="s">
        <v>70</v>
      </c>
      <c r="B37" s="54" t="s">
        <v>85</v>
      </c>
      <c r="C37" s="54"/>
      <c r="D37" s="54"/>
      <c r="E37" s="54"/>
      <c r="F37" s="54"/>
      <c r="G37" s="54"/>
      <c r="H37" s="54"/>
      <c r="I37" s="55"/>
    </row>
    <row r="38" spans="1:9" ht="38.25" customHeight="1">
      <c r="A38" s="21" t="s">
        <v>71</v>
      </c>
      <c r="B38" s="54" t="s">
        <v>86</v>
      </c>
      <c r="C38" s="54"/>
      <c r="D38" s="54"/>
      <c r="E38" s="54"/>
      <c r="F38" s="54"/>
      <c r="G38" s="54"/>
      <c r="H38" s="54"/>
      <c r="I38" s="55"/>
    </row>
    <row r="39" spans="1:9" ht="25.5" customHeight="1">
      <c r="A39" s="21" t="s">
        <v>72</v>
      </c>
      <c r="B39" s="54" t="s">
        <v>87</v>
      </c>
      <c r="C39" s="54"/>
      <c r="D39" s="54"/>
      <c r="E39" s="54"/>
      <c r="F39" s="54"/>
      <c r="G39" s="54"/>
      <c r="H39" s="54"/>
      <c r="I39" s="55"/>
    </row>
    <row r="40" spans="1:9" ht="51.75" customHeight="1">
      <c r="A40" s="21" t="s">
        <v>73</v>
      </c>
      <c r="B40" s="56" t="s">
        <v>89</v>
      </c>
      <c r="C40" s="56"/>
      <c r="D40" s="56"/>
      <c r="E40" s="56"/>
      <c r="F40" s="56"/>
      <c r="G40" s="56"/>
      <c r="H40" s="56"/>
      <c r="I40" s="57"/>
    </row>
    <row r="41" spans="1:9" ht="12.75">
      <c r="A41" s="20" t="s">
        <v>75</v>
      </c>
      <c r="B41" s="54" t="s">
        <v>99</v>
      </c>
      <c r="C41" s="54"/>
      <c r="D41" s="54"/>
      <c r="E41" s="54"/>
      <c r="F41" s="54"/>
      <c r="G41" s="54"/>
      <c r="H41" s="54"/>
      <c r="I41" s="55"/>
    </row>
    <row r="42" spans="1:9" ht="12.75">
      <c r="A42" s="21" t="s">
        <v>74</v>
      </c>
      <c r="B42" s="54" t="s">
        <v>100</v>
      </c>
      <c r="C42" s="54"/>
      <c r="D42" s="54"/>
      <c r="E42" s="54"/>
      <c r="F42" s="54"/>
      <c r="G42" s="54"/>
      <c r="H42" s="54"/>
      <c r="I42" s="55"/>
    </row>
    <row r="43" spans="1:9" ht="24.75" customHeight="1">
      <c r="A43" s="21" t="s">
        <v>76</v>
      </c>
      <c r="B43" s="54" t="s">
        <v>90</v>
      </c>
      <c r="C43" s="54"/>
      <c r="D43" s="54"/>
      <c r="E43" s="54"/>
      <c r="F43" s="54"/>
      <c r="G43" s="54"/>
      <c r="H43" s="54"/>
      <c r="I43" s="55"/>
    </row>
    <row r="44" spans="1:9" ht="64.5" customHeight="1">
      <c r="A44" s="20" t="s">
        <v>82</v>
      </c>
      <c r="B44" s="54" t="s">
        <v>91</v>
      </c>
      <c r="C44" s="54"/>
      <c r="D44" s="54"/>
      <c r="E44" s="54"/>
      <c r="F44" s="54"/>
      <c r="G44" s="54"/>
      <c r="H44" s="54"/>
      <c r="I44" s="55"/>
    </row>
    <row r="45" spans="1:9" ht="12.75">
      <c r="A45" s="31"/>
      <c r="B45" s="54"/>
      <c r="C45" s="54"/>
      <c r="D45" s="54"/>
      <c r="E45" s="54"/>
      <c r="F45" s="54"/>
      <c r="G45" s="54"/>
      <c r="H45" s="54"/>
      <c r="I45" s="55"/>
    </row>
    <row r="46" spans="1:9" ht="38.25" customHeight="1">
      <c r="A46" s="21" t="s">
        <v>83</v>
      </c>
      <c r="B46" s="54" t="s">
        <v>84</v>
      </c>
      <c r="C46" s="54"/>
      <c r="D46" s="54"/>
      <c r="E46" s="54"/>
      <c r="F46" s="54"/>
      <c r="G46" s="54"/>
      <c r="H46" s="54"/>
      <c r="I46" s="55"/>
    </row>
    <row r="47" spans="1:9" ht="12.75">
      <c r="A47" s="21"/>
      <c r="B47" s="54"/>
      <c r="C47" s="54"/>
      <c r="D47" s="54"/>
      <c r="E47" s="54"/>
      <c r="F47" s="54"/>
      <c r="G47" s="54"/>
      <c r="H47" s="54"/>
      <c r="I47" s="55"/>
    </row>
    <row r="48" spans="1:9" ht="128.25" customHeight="1">
      <c r="A48" s="21" t="s">
        <v>79</v>
      </c>
      <c r="B48" s="54" t="s">
        <v>92</v>
      </c>
      <c r="C48" s="54"/>
      <c r="D48" s="54"/>
      <c r="E48" s="54"/>
      <c r="F48" s="54"/>
      <c r="G48" s="54"/>
      <c r="H48" s="54"/>
      <c r="I48" s="55"/>
    </row>
    <row r="49" spans="1:9" ht="12.75">
      <c r="A49" s="32"/>
      <c r="B49" s="56"/>
      <c r="C49" s="56"/>
      <c r="D49" s="56"/>
      <c r="E49" s="56"/>
      <c r="F49" s="56"/>
      <c r="G49" s="56"/>
      <c r="H49" s="56"/>
      <c r="I49" s="57"/>
    </row>
    <row r="50" spans="1:9" ht="12.75">
      <c r="A50" s="20" t="s">
        <v>20</v>
      </c>
      <c r="B50" s="54" t="s">
        <v>101</v>
      </c>
      <c r="C50" s="54"/>
      <c r="D50" s="54"/>
      <c r="E50" s="54"/>
      <c r="F50" s="54"/>
      <c r="G50" s="54"/>
      <c r="H50" s="54"/>
      <c r="I50" s="55"/>
    </row>
    <row r="51" spans="1:9" ht="25.5" customHeight="1" thickBot="1">
      <c r="A51" s="22" t="s">
        <v>21</v>
      </c>
      <c r="B51" s="58" t="s">
        <v>64</v>
      </c>
      <c r="C51" s="58"/>
      <c r="D51" s="58"/>
      <c r="E51" s="58"/>
      <c r="F51" s="58"/>
      <c r="G51" s="58"/>
      <c r="H51" s="58"/>
      <c r="I51" s="59"/>
    </row>
  </sheetData>
  <sheetProtection/>
  <mergeCells count="45">
    <mergeCell ref="B31:I31"/>
    <mergeCell ref="B32:I32"/>
    <mergeCell ref="B33:I33"/>
    <mergeCell ref="B34:I34"/>
    <mergeCell ref="B35:I35"/>
    <mergeCell ref="B25:I25"/>
    <mergeCell ref="B26:I26"/>
    <mergeCell ref="B27:I27"/>
    <mergeCell ref="B28:I28"/>
    <mergeCell ref="B29:I29"/>
    <mergeCell ref="B30:I30"/>
    <mergeCell ref="B19:I19"/>
    <mergeCell ref="B20:I20"/>
    <mergeCell ref="B21:I21"/>
    <mergeCell ref="B22:I22"/>
    <mergeCell ref="B23:I23"/>
    <mergeCell ref="B24:I24"/>
    <mergeCell ref="B14:I14"/>
    <mergeCell ref="B15:I15"/>
    <mergeCell ref="B13:I13"/>
    <mergeCell ref="B16:I16"/>
    <mergeCell ref="B17:I17"/>
    <mergeCell ref="B18:I18"/>
    <mergeCell ref="B7:I7"/>
    <mergeCell ref="B8:I8"/>
    <mergeCell ref="B9:I9"/>
    <mergeCell ref="B10:I10"/>
    <mergeCell ref="B11:I11"/>
    <mergeCell ref="B12:I12"/>
    <mergeCell ref="B40:I40"/>
    <mergeCell ref="B41:I41"/>
    <mergeCell ref="B42:I42"/>
    <mergeCell ref="B43:I43"/>
    <mergeCell ref="B36:I36"/>
    <mergeCell ref="B37:I37"/>
    <mergeCell ref="B38:I38"/>
    <mergeCell ref="B39:I39"/>
    <mergeCell ref="B48:I48"/>
    <mergeCell ref="B49:I49"/>
    <mergeCell ref="B50:I50"/>
    <mergeCell ref="B51:I51"/>
    <mergeCell ref="B44:I44"/>
    <mergeCell ref="B45:I45"/>
    <mergeCell ref="B46:I46"/>
    <mergeCell ref="B47:I47"/>
  </mergeCells>
  <printOptions/>
  <pageMargins left="0.787401575" right="0.787401575" top="0.984251969" bottom="0.984251969" header="0.5" footer="0.5"/>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Fiskeridirektoratet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Fiskeridirektoratet</dc:creator>
  <cp:keywords/>
  <dc:description/>
  <cp:lastModifiedBy>anper</cp:lastModifiedBy>
  <cp:lastPrinted>2007-02-20T11:36:24Z</cp:lastPrinted>
  <dcterms:created xsi:type="dcterms:W3CDTF">2005-10-14T10:18:26Z</dcterms:created>
  <dcterms:modified xsi:type="dcterms:W3CDTF">2015-06-05T09:06:40Z</dcterms:modified>
  <cp:category/>
  <cp:version/>
  <cp:contentType/>
  <cp:contentStatus/>
</cp:coreProperties>
</file>