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nalyse-og formidling (STB)\2.2 Lønnsomhetsundersøkelse for akvakultur\05 LON Internet\LON-Internett-skal offentliggjøres\"/>
    </mc:Choice>
  </mc:AlternateContent>
  <bookViews>
    <workbookView xWindow="0" yWindow="60" windowWidth="15195" windowHeight="8445"/>
  </bookViews>
  <sheets>
    <sheet name="Forklaring" sheetId="1" r:id="rId1"/>
    <sheet name="Troms og Finnmark 2008-" sheetId="3" r:id="rId2"/>
  </sheets>
  <calcPr calcId="162913"/>
</workbook>
</file>

<file path=xl/calcChain.xml><?xml version="1.0" encoding="utf-8"?>
<calcChain xmlns="http://schemas.openxmlformats.org/spreadsheetml/2006/main">
  <c r="O64" i="3" l="1"/>
  <c r="O14" i="3"/>
  <c r="N64" i="3" l="1"/>
  <c r="N14" i="3"/>
  <c r="M64" i="3" l="1"/>
  <c r="M14" i="3"/>
  <c r="L64" i="3" l="1"/>
  <c r="L14" i="3"/>
  <c r="K64" i="3" l="1"/>
  <c r="K14" i="3"/>
  <c r="J64" i="3" l="1"/>
  <c r="J14" i="3"/>
  <c r="I64" i="3" l="1"/>
  <c r="I14" i="3"/>
  <c r="H64" i="3" l="1"/>
  <c r="G14" i="3"/>
  <c r="H14" i="3"/>
  <c r="G64" i="3"/>
  <c r="F64" i="3" l="1"/>
  <c r="F14" i="3"/>
  <c r="E64" i="3"/>
  <c r="E14" i="3"/>
  <c r="D64" i="3"/>
  <c r="C64" i="3"/>
  <c r="C14" i="3"/>
  <c r="D14" i="3"/>
</calcChain>
</file>

<file path=xl/sharedStrings.xml><?xml version="1.0" encoding="utf-8"?>
<sst xmlns="http://schemas.openxmlformats.org/spreadsheetml/2006/main" count="181" uniqueCount="100">
  <si>
    <t>Antall selskap i utvalget</t>
  </si>
  <si>
    <t>stk</t>
  </si>
  <si>
    <t>kr</t>
  </si>
  <si>
    <t>kg</t>
  </si>
  <si>
    <t>Antall årsverk</t>
  </si>
  <si>
    <t>%</t>
  </si>
  <si>
    <t>Driftsmargin</t>
  </si>
  <si>
    <t>Likviditetsgrad 1</t>
  </si>
  <si>
    <t>Likviditetsgrad 2</t>
  </si>
  <si>
    <t>Rentedekningsgrad</t>
  </si>
  <si>
    <t>Egenkapitalandel</t>
  </si>
  <si>
    <t>Andel kortsiktig gjeld</t>
  </si>
  <si>
    <t>Andel langsiktig gjeld</t>
  </si>
  <si>
    <t>Kilde: Fiskeridirektoratet</t>
  </si>
  <si>
    <t>Antall tillatelser i utvalget</t>
  </si>
  <si>
    <t>Totalrentabilitet</t>
  </si>
  <si>
    <t>Overskuddsgrad</t>
  </si>
  <si>
    <t>Fôrfaktor (økonomisk)</t>
  </si>
  <si>
    <t>1) Utvalget er uten selskaper med tillatelser på tvers av regionsgrensene</t>
  </si>
  <si>
    <t>Produksjon av fisk</t>
  </si>
  <si>
    <t>Forklaring</t>
  </si>
  <si>
    <t>Presentasjon av regionsresultat</t>
  </si>
  <si>
    <t>Historiske tabeller</t>
  </si>
  <si>
    <t>Utvalg</t>
  </si>
  <si>
    <t>Diverse størrelser</t>
  </si>
  <si>
    <t>Beregnede nøkkeltall</t>
  </si>
  <si>
    <t>Omregningsfaktor</t>
  </si>
  <si>
    <t>Omregningsfaktor for laks</t>
  </si>
  <si>
    <t>Tilstand</t>
  </si>
  <si>
    <t>Hodekappet = 1</t>
  </si>
  <si>
    <t>Sløyd vekt = 1</t>
  </si>
  <si>
    <t>Rund vekt = 1</t>
  </si>
  <si>
    <t>Levende vekt = 1</t>
  </si>
  <si>
    <t>Levende vekt</t>
  </si>
  <si>
    <t>Rund vekt (WFE)</t>
  </si>
  <si>
    <t>Sløyd vekt</t>
  </si>
  <si>
    <t>Hodekappet vekt</t>
  </si>
  <si>
    <t>Omregningsfaktor for regnbueørret</t>
  </si>
  <si>
    <t>For å unngå å få en blanding av ulike vekttyper (levende/rund/sløyd) i produksjons-</t>
  </si>
  <si>
    <t>Omregningsfaktor fra levende vekt til rundvekt etter sulting og bløgging er satt til 1,067.</t>
  </si>
  <si>
    <t>Det har vist seg umulig for oss å skille mellom laks og regnbueørret i beregningen av</t>
  </si>
  <si>
    <t>Definisjoner</t>
  </si>
  <si>
    <t xml:space="preserve">Vi har f.o.m. 2012-undersøkelsen valgt å bruke omregningfaktorer fra NS 9417:2012 </t>
  </si>
  <si>
    <t xml:space="preserve">Flere selskap innehar tillatelser på tvers av regionsgrensene. Selskapene utarbeider kun </t>
  </si>
  <si>
    <t xml:space="preserve">ett felles årsregnskap. Det betyr at det ikke lenger er mulig å presentere rene </t>
  </si>
  <si>
    <t>regionsresultat.</t>
  </si>
  <si>
    <t>Vi har på bakgrunn av nevnte problemstilling valgt å utelate selskapene som har</t>
  </si>
  <si>
    <t>tillatelser på tvers av grensene ved beregning av regionsresultat. Dette gjort for å få</t>
  </si>
  <si>
    <t>rene regionsresultat.</t>
  </si>
  <si>
    <t xml:space="preserve">Det medfører imidlertid at representativiteten i enkelte regioner i disse beregningene er </t>
  </si>
  <si>
    <t xml:space="preserve">lavere enn reell representativitet. Vi har på bakgrunn av nevnte problemstilling valgt å </t>
  </si>
  <si>
    <t xml:space="preserve">forenkle presentasjonen av regionsresulat, og kun presentere størrelsesnøytrale poster. </t>
  </si>
  <si>
    <t>(Solgt mengde (laks og regnbueørret) + Beholdning av frossenfisk per 31.12.) +</t>
  </si>
  <si>
    <t>levende fisk 01.01. (kg)) / 1,067).</t>
  </si>
  <si>
    <t xml:space="preserve">((beholdning av levende fisk 31.12. (kg) - vekt på utsatt smolt - beholdning av </t>
  </si>
  <si>
    <t>beregningen har vi valgt å omregne levende fisk til rund vekt. Omregningsfaktor hentet</t>
  </si>
  <si>
    <t>fra NS 9417:2012</t>
  </si>
  <si>
    <t xml:space="preserve">produksjon. Siden regnbueørret utgjør mindre enn 10 prosent av produsert mengde har </t>
  </si>
  <si>
    <t xml:space="preserve">vi valgt å benytte omregningsfaktor for laks ved omregning fra levende vekt til rund </t>
  </si>
  <si>
    <t>vekt.</t>
  </si>
  <si>
    <t xml:space="preserve">"Laks og regnbueørret. Enhetlig terminologi og metoder for dokumentasjon av </t>
  </si>
  <si>
    <t>produksjon" ved beregning av solgt mengde og produksjon.</t>
  </si>
  <si>
    <t>Salgspris pr. kg solgt fisk (laks og regnbueørret)</t>
  </si>
  <si>
    <t>Produksjonskostnad pr. kg</t>
  </si>
  <si>
    <t>Sum kostnad pr. kg</t>
  </si>
  <si>
    <t>Fortjeneste pr. kg</t>
  </si>
  <si>
    <t>Beregnet pris og kostnader pr. kg produsert fisk (rundvekt)</t>
  </si>
  <si>
    <t>Produksjon pr. årsverk</t>
  </si>
  <si>
    <t>Fôrpris pr. kg</t>
  </si>
  <si>
    <t xml:space="preserve">  Slaktekostnad inkl. fraktkostnad pr. kg</t>
  </si>
  <si>
    <t>Salgspris pr. kg solgt laks</t>
  </si>
  <si>
    <t>Salgspris pr. kg solgt regnbueørret</t>
  </si>
  <si>
    <t>Smoltkostnad pr. kg</t>
  </si>
  <si>
    <t>Fôrkostnad pr. kg</t>
  </si>
  <si>
    <t>Forsikringskostnad pr. kg</t>
  </si>
  <si>
    <t>Lønnskostnad pr. kg</t>
  </si>
  <si>
    <t>Avskrivninger pr. kg</t>
  </si>
  <si>
    <t>Andre driftskostnader pr. kg</t>
  </si>
  <si>
    <t>Netto finanskostnader pr. kg</t>
  </si>
  <si>
    <r>
      <t xml:space="preserve">Vær oppmerksom på at presenterte resultater </t>
    </r>
    <r>
      <rPr>
        <sz val="10"/>
        <color rgb="FF6595FF"/>
        <rFont val="Arial"/>
        <family val="2"/>
      </rPr>
      <t>i</t>
    </r>
    <r>
      <rPr>
        <sz val="10"/>
        <color rgb="FF23AEB4"/>
        <rFont val="Arial"/>
        <family val="2"/>
      </rPr>
      <t>kke er justert for eventuelle endringer</t>
    </r>
  </si>
  <si>
    <r>
      <rPr>
        <sz val="10"/>
        <color rgb="FF6595FF"/>
        <rFont val="Arial"/>
        <family val="2"/>
      </rPr>
      <t xml:space="preserve"> </t>
    </r>
    <r>
      <rPr>
        <sz val="10"/>
        <color rgb="FF23AEB4"/>
        <rFont val="Arial"/>
        <family val="2"/>
      </rPr>
      <t>i kroneverdi</t>
    </r>
    <r>
      <rPr>
        <sz val="10"/>
        <rFont val="Arial"/>
        <family val="2"/>
      </rPr>
      <t xml:space="preserve"> i perioden.</t>
    </r>
  </si>
  <si>
    <r>
      <t xml:space="preserve">Gj. antall tillatelser pr. selskap </t>
    </r>
    <r>
      <rPr>
        <vertAlign val="superscript"/>
        <sz val="10"/>
        <rFont val="Arial"/>
        <family val="2"/>
      </rPr>
      <t>1)</t>
    </r>
  </si>
  <si>
    <r>
      <t>2008</t>
    </r>
    <r>
      <rPr>
        <b/>
        <vertAlign val="superscript"/>
        <sz val="10"/>
        <color theme="0"/>
        <rFont val="Arial"/>
        <family val="2"/>
      </rPr>
      <t>1)</t>
    </r>
  </si>
  <si>
    <r>
      <t>2009</t>
    </r>
    <r>
      <rPr>
        <b/>
        <vertAlign val="superscript"/>
        <sz val="10"/>
        <color theme="0"/>
        <rFont val="Arial"/>
        <family val="2"/>
      </rPr>
      <t>1)</t>
    </r>
  </si>
  <si>
    <r>
      <t>2010</t>
    </r>
    <r>
      <rPr>
        <b/>
        <vertAlign val="superscript"/>
        <sz val="10"/>
        <color theme="0"/>
        <rFont val="Arial"/>
        <family val="2"/>
      </rPr>
      <t>1)</t>
    </r>
  </si>
  <si>
    <r>
      <t>2011</t>
    </r>
    <r>
      <rPr>
        <b/>
        <vertAlign val="superscript"/>
        <sz val="10"/>
        <color theme="0"/>
        <rFont val="Arial"/>
        <family val="2"/>
      </rPr>
      <t>1)</t>
    </r>
  </si>
  <si>
    <r>
      <t>2012</t>
    </r>
    <r>
      <rPr>
        <b/>
        <vertAlign val="superscript"/>
        <sz val="10"/>
        <color theme="0"/>
        <rFont val="Arial"/>
        <family val="2"/>
      </rPr>
      <t>1)</t>
    </r>
  </si>
  <si>
    <r>
      <t>2013</t>
    </r>
    <r>
      <rPr>
        <b/>
        <vertAlign val="superscript"/>
        <sz val="10"/>
        <color theme="0"/>
        <rFont val="Arial"/>
        <family val="2"/>
      </rPr>
      <t>1)</t>
    </r>
  </si>
  <si>
    <r>
      <t>2014</t>
    </r>
    <r>
      <rPr>
        <b/>
        <vertAlign val="superscript"/>
        <sz val="10"/>
        <color theme="0"/>
        <rFont val="Arial"/>
        <family val="2"/>
      </rPr>
      <t>1)</t>
    </r>
  </si>
  <si>
    <r>
      <t>2015</t>
    </r>
    <r>
      <rPr>
        <b/>
        <vertAlign val="superscript"/>
        <sz val="10"/>
        <color theme="0"/>
        <rFont val="Arial"/>
        <family val="2"/>
      </rPr>
      <t>1)</t>
    </r>
  </si>
  <si>
    <r>
      <t>2016</t>
    </r>
    <r>
      <rPr>
        <b/>
        <vertAlign val="superscript"/>
        <sz val="10"/>
        <color theme="0"/>
        <rFont val="Arial"/>
        <family val="2"/>
      </rPr>
      <t>1)</t>
    </r>
  </si>
  <si>
    <r>
      <t>2017</t>
    </r>
    <r>
      <rPr>
        <b/>
        <vertAlign val="superscript"/>
        <sz val="10"/>
        <color theme="0"/>
        <rFont val="Arial"/>
        <family val="2"/>
      </rPr>
      <t>1)</t>
    </r>
  </si>
  <si>
    <r>
      <t>2018</t>
    </r>
    <r>
      <rPr>
        <b/>
        <vertAlign val="superscript"/>
        <sz val="10"/>
        <color theme="0"/>
        <rFont val="Arial"/>
        <family val="2"/>
      </rPr>
      <t>1)</t>
    </r>
  </si>
  <si>
    <r>
      <t>2019</t>
    </r>
    <r>
      <rPr>
        <b/>
        <vertAlign val="superscript"/>
        <sz val="10"/>
        <color theme="0"/>
        <rFont val="Arial"/>
        <family val="2"/>
      </rPr>
      <t>1)</t>
    </r>
  </si>
  <si>
    <t>Gjennomsnittsresultater for Troms og Finnmark</t>
  </si>
  <si>
    <t>Gjennomsnittstall for Troms og Finnmark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</si>
  <si>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</si>
  <si>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Lønnsomhetsundersøkelse for produksjon av laks og regnbueørret - matfiskproduksjon</t>
  </si>
  <si>
    <r>
      <t>2020</t>
    </r>
    <r>
      <rPr>
        <b/>
        <vertAlign val="superscript"/>
        <sz val="10"/>
        <color theme="0"/>
        <rFont val="Arial"/>
        <family val="2"/>
      </rPr>
      <t>1)</t>
    </r>
  </si>
  <si>
    <t>Oppdatert pr. 18.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</si>
</sst>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00"/>
  </numFmts>
  <fonts count="25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6595FF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23AEB4"/>
      <name val="Arial"/>
      <family val="2"/>
    </font>
    <font>
      <b/>
      <sz val="18"/>
      <color theme="1"/>
      <name val="Arial"/>
      <family val="2"/>
    </font>
    <font>
      <b/>
      <sz val="10"/>
      <name val="Arial"/>
      <family val="2"/>
    </font>
    <font>
      <sz val="10"/>
      <color rgb="FF84BD0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sz val="12"/>
      <color theme="1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0" fontId="7" fillId="2" borderId="3" xfId="0" applyFont="1" applyFill="1" applyBorder="1"/>
    <xf numFmtId="0" fontId="7" fillId="2" borderId="3" xfId="0" applyFont="1" applyFill="1" applyBorder="1" applyAlignment="1">
      <alignment horizontal="center"/>
    </xf>
    <xf numFmtId="0" fontId="8" fillId="0" borderId="3" xfId="0" applyFont="1" applyBorder="1"/>
    <xf numFmtId="166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6" fontId="7" fillId="2" borderId="3" xfId="0" applyNumberFormat="1" applyFont="1" applyFill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1" fillId="0" borderId="0" xfId="0" applyFont="1" applyFill="1"/>
    <xf numFmtId="0" fontId="12" fillId="0" borderId="0" xfId="0" applyFont="1"/>
    <xf numFmtId="0" fontId="1" fillId="0" borderId="2" xfId="0" applyFont="1" applyBorder="1"/>
    <xf numFmtId="164" fontId="1" fillId="0" borderId="2" xfId="0" applyNumberFormat="1" applyFont="1" applyBorder="1"/>
    <xf numFmtId="0" fontId="14" fillId="0" borderId="0" xfId="0" applyFont="1" applyBorder="1"/>
    <xf numFmtId="0" fontId="14" fillId="0" borderId="0" xfId="0" applyFont="1"/>
    <xf numFmtId="0" fontId="15" fillId="0" borderId="0" xfId="0" applyFont="1"/>
    <xf numFmtId="3" fontId="16" fillId="0" borderId="0" xfId="0" applyNumberFormat="1" applyFont="1"/>
    <xf numFmtId="49" fontId="16" fillId="0" borderId="0" xfId="0" applyNumberFormat="1" applyFont="1"/>
    <xf numFmtId="3" fontId="1" fillId="0" borderId="0" xfId="0" applyNumberFormat="1" applyFont="1"/>
    <xf numFmtId="164" fontId="1" fillId="0" borderId="0" xfId="0" applyNumberFormat="1" applyFont="1"/>
    <xf numFmtId="2" fontId="1" fillId="0" borderId="0" xfId="0" applyNumberFormat="1" applyFont="1" applyBorder="1"/>
    <xf numFmtId="2" fontId="1" fillId="0" borderId="2" xfId="0" applyNumberFormat="1" applyFont="1" applyBorder="1"/>
    <xf numFmtId="165" fontId="1" fillId="0" borderId="0" xfId="0" applyNumberFormat="1" applyFont="1"/>
    <xf numFmtId="165" fontId="1" fillId="0" borderId="2" xfId="0" applyNumberFormat="1" applyFont="1" applyBorder="1"/>
    <xf numFmtId="2" fontId="1" fillId="0" borderId="0" xfId="0" applyNumberFormat="1" applyFont="1"/>
    <xf numFmtId="1" fontId="1" fillId="0" borderId="0" xfId="0" applyNumberFormat="1" applyFont="1"/>
    <xf numFmtId="2" fontId="11" fillId="0" borderId="0" xfId="0" applyNumberFormat="1" applyFont="1" applyBorder="1"/>
    <xf numFmtId="2" fontId="11" fillId="0" borderId="1" xfId="0" applyNumberFormat="1" applyFont="1" applyBorder="1"/>
    <xf numFmtId="0" fontId="11" fillId="0" borderId="0" xfId="0" applyFont="1" applyFill="1"/>
    <xf numFmtId="0" fontId="17" fillId="0" borderId="0" xfId="0" applyFont="1"/>
    <xf numFmtId="49" fontId="18" fillId="2" borderId="1" xfId="0" applyNumberFormat="1" applyFont="1" applyFill="1" applyBorder="1" applyAlignment="1">
      <alignment horizontal="right"/>
    </xf>
    <xf numFmtId="0" fontId="18" fillId="2" borderId="1" xfId="0" applyFont="1" applyFill="1" applyBorder="1" applyAlignment="1">
      <alignment horizontal="right"/>
    </xf>
    <xf numFmtId="1" fontId="18" fillId="2" borderId="1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49" fontId="17" fillId="0" borderId="0" xfId="0" applyNumberFormat="1" applyFont="1"/>
    <xf numFmtId="3" fontId="15" fillId="0" borderId="0" xfId="0" applyNumberFormat="1" applyFont="1"/>
    <xf numFmtId="49" fontId="20" fillId="0" borderId="0" xfId="0" applyNumberFormat="1" applyFont="1"/>
    <xf numFmtId="0" fontId="21" fillId="0" borderId="0" xfId="0" applyFont="1"/>
    <xf numFmtId="0" fontId="23" fillId="0" borderId="0" xfId="0" applyFont="1"/>
    <xf numFmtId="0" fontId="10" fillId="0" borderId="0" xfId="0" applyFont="1" applyBorder="1" applyAlignment="1"/>
    <xf numFmtId="0" fontId="24" fillId="0" borderId="0" xfId="0" applyFont="1" applyAlignment="1">
      <alignment horizontal="left"/>
    </xf>
    <xf numFmtId="0" fontId="24" fillId="0" borderId="0" xfId="0" applyFont="1"/>
    <xf numFmtId="0" fontId="20" fillId="0" borderId="0" xfId="0" applyFont="1"/>
    <xf numFmtId="0" fontId="11" fillId="0" borderId="2" xfId="0" applyFont="1" applyBorder="1"/>
    <xf numFmtId="0" fontId="10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B7B22"/>
      <color rgb="FF23AEB4"/>
      <color rgb="FF84BD00"/>
      <color rgb="FF6595FF"/>
      <color rgb="FFE5FD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workbookViewId="0">
      <selection activeCell="A7" sqref="A7"/>
    </sheetView>
  </sheetViews>
  <sheetFormatPr baseColWidth="10" defaultRowHeight="12.75" x14ac:dyDescent="0.2"/>
  <cols>
    <col min="1" max="1" width="19.85546875" style="2" customWidth="1"/>
    <col min="2" max="2" width="16.140625" style="2" bestFit="1" customWidth="1"/>
    <col min="3" max="3" width="14.85546875" style="2" bestFit="1" customWidth="1"/>
    <col min="4" max="4" width="14.28515625" style="2" bestFit="1" customWidth="1"/>
    <col min="5" max="5" width="17.7109375" style="2" bestFit="1" customWidth="1"/>
    <col min="6" max="6" width="12.85546875" style="2" customWidth="1"/>
    <col min="7" max="16384" width="11.42578125" style="2"/>
  </cols>
  <sheetData>
    <row r="1" spans="1:9" s="15" customFormat="1" ht="23.25" x14ac:dyDescent="0.35">
      <c r="A1" s="46" t="s">
        <v>97</v>
      </c>
      <c r="B1" s="46"/>
      <c r="C1" s="46"/>
      <c r="D1" s="46"/>
      <c r="E1" s="46"/>
      <c r="F1" s="46"/>
      <c r="G1" s="14"/>
      <c r="H1" s="14"/>
      <c r="I1" s="14"/>
    </row>
    <row r="2" spans="1:9" s="15" customFormat="1" ht="18" x14ac:dyDescent="0.25">
      <c r="A2" s="45" t="s">
        <v>20</v>
      </c>
    </row>
    <row r="4" spans="1:9" ht="15" x14ac:dyDescent="0.25">
      <c r="A4" s="44" t="s">
        <v>96</v>
      </c>
    </row>
    <row r="5" spans="1:9" s="4" customFormat="1" ht="14.25" x14ac:dyDescent="0.2">
      <c r="A5" s="3" t="s">
        <v>13</v>
      </c>
    </row>
    <row r="6" spans="1:9" s="4" customFormat="1" ht="14.25" x14ac:dyDescent="0.2">
      <c r="A6" s="3" t="s">
        <v>99</v>
      </c>
    </row>
    <row r="9" spans="1:9" s="4" customFormat="1" ht="15.75" x14ac:dyDescent="0.25">
      <c r="A9" s="36" t="s">
        <v>21</v>
      </c>
    </row>
    <row r="10" spans="1:9" x14ac:dyDescent="0.2">
      <c r="A10" s="2" t="s">
        <v>43</v>
      </c>
    </row>
    <row r="11" spans="1:9" x14ac:dyDescent="0.2">
      <c r="A11" s="2" t="s">
        <v>44</v>
      </c>
    </row>
    <row r="12" spans="1:9" x14ac:dyDescent="0.2">
      <c r="A12" s="2" t="s">
        <v>45</v>
      </c>
    </row>
    <row r="14" spans="1:9" x14ac:dyDescent="0.2">
      <c r="A14" s="2" t="s">
        <v>46</v>
      </c>
    </row>
    <row r="15" spans="1:9" x14ac:dyDescent="0.2">
      <c r="A15" s="2" t="s">
        <v>47</v>
      </c>
    </row>
    <row r="16" spans="1:9" x14ac:dyDescent="0.2">
      <c r="A16" s="2" t="s">
        <v>48</v>
      </c>
    </row>
    <row r="18" spans="1:1" x14ac:dyDescent="0.2">
      <c r="A18" s="2" t="s">
        <v>49</v>
      </c>
    </row>
    <row r="19" spans="1:1" x14ac:dyDescent="0.2">
      <c r="A19" s="2" t="s">
        <v>50</v>
      </c>
    </row>
    <row r="20" spans="1:1" x14ac:dyDescent="0.2">
      <c r="A20" s="2" t="s">
        <v>51</v>
      </c>
    </row>
    <row r="23" spans="1:1" s="4" customFormat="1" ht="15.75" x14ac:dyDescent="0.25">
      <c r="A23" s="36" t="s">
        <v>41</v>
      </c>
    </row>
    <row r="24" spans="1:1" s="4" customFormat="1" ht="14.25" x14ac:dyDescent="0.2">
      <c r="A24" s="2"/>
    </row>
    <row r="25" spans="1:1" ht="15" x14ac:dyDescent="0.25">
      <c r="A25" s="47" t="s">
        <v>19</v>
      </c>
    </row>
    <row r="26" spans="1:1" x14ac:dyDescent="0.2">
      <c r="A26" s="2" t="s">
        <v>52</v>
      </c>
    </row>
    <row r="27" spans="1:1" x14ac:dyDescent="0.2">
      <c r="A27" s="2" t="s">
        <v>54</v>
      </c>
    </row>
    <row r="28" spans="1:1" x14ac:dyDescent="0.2">
      <c r="A28" s="2" t="s">
        <v>53</v>
      </c>
    </row>
    <row r="30" spans="1:1" x14ac:dyDescent="0.2">
      <c r="A30" s="2" t="s">
        <v>38</v>
      </c>
    </row>
    <row r="31" spans="1:1" x14ac:dyDescent="0.2">
      <c r="A31" s="2" t="s">
        <v>55</v>
      </c>
    </row>
    <row r="32" spans="1:1" x14ac:dyDescent="0.2">
      <c r="A32" s="2" t="s">
        <v>56</v>
      </c>
    </row>
    <row r="34" spans="1:6" x14ac:dyDescent="0.2">
      <c r="A34" s="2" t="s">
        <v>39</v>
      </c>
    </row>
    <row r="35" spans="1:6" x14ac:dyDescent="0.2">
      <c r="A35" s="2" t="s">
        <v>40</v>
      </c>
    </row>
    <row r="36" spans="1:6" x14ac:dyDescent="0.2">
      <c r="A36" s="2" t="s">
        <v>57</v>
      </c>
    </row>
    <row r="37" spans="1:6" x14ac:dyDescent="0.2">
      <c r="A37" s="2" t="s">
        <v>58</v>
      </c>
    </row>
    <row r="38" spans="1:6" s="4" customFormat="1" ht="14.25" x14ac:dyDescent="0.2">
      <c r="A38" s="3" t="s">
        <v>59</v>
      </c>
    </row>
    <row r="39" spans="1:6" s="4" customFormat="1" ht="14.25" x14ac:dyDescent="0.2">
      <c r="A39" s="3"/>
    </row>
    <row r="40" spans="1:6" s="4" customFormat="1" ht="15" x14ac:dyDescent="0.25">
      <c r="A40" s="48" t="s">
        <v>26</v>
      </c>
    </row>
    <row r="41" spans="1:6" s="6" customFormat="1" x14ac:dyDescent="0.2">
      <c r="A41" s="6" t="s">
        <v>42</v>
      </c>
    </row>
    <row r="42" spans="1:6" s="6" customFormat="1" x14ac:dyDescent="0.2">
      <c r="A42" s="6" t="s">
        <v>60</v>
      </c>
    </row>
    <row r="43" spans="1:6" s="6" customFormat="1" x14ac:dyDescent="0.2">
      <c r="A43" s="6" t="s">
        <v>61</v>
      </c>
    </row>
    <row r="44" spans="1:6" s="4" customFormat="1" ht="14.25" x14ac:dyDescent="0.2">
      <c r="A44" s="2"/>
      <c r="B44" s="2"/>
      <c r="C44" s="2"/>
      <c r="D44" s="2"/>
      <c r="E44" s="2"/>
      <c r="F44" s="2"/>
    </row>
    <row r="45" spans="1:6" s="4" customFormat="1" ht="14.25" x14ac:dyDescent="0.2">
      <c r="A45" s="2" t="s">
        <v>27</v>
      </c>
      <c r="B45" s="2"/>
      <c r="C45" s="2"/>
      <c r="D45" s="2"/>
      <c r="E45" s="2"/>
      <c r="F45" s="2"/>
    </row>
    <row r="46" spans="1:6" s="4" customFormat="1" ht="14.25" x14ac:dyDescent="0.2">
      <c r="A46" s="7" t="s">
        <v>28</v>
      </c>
      <c r="B46" s="8" t="s">
        <v>29</v>
      </c>
      <c r="C46" s="8" t="s">
        <v>30</v>
      </c>
      <c r="D46" s="8" t="s">
        <v>31</v>
      </c>
      <c r="E46" s="8" t="s">
        <v>32</v>
      </c>
      <c r="F46" s="2"/>
    </row>
    <row r="47" spans="1:6" s="4" customFormat="1" ht="14.25" x14ac:dyDescent="0.2">
      <c r="A47" s="9" t="s">
        <v>33</v>
      </c>
      <c r="B47" s="10">
        <v>1.35</v>
      </c>
      <c r="C47" s="10">
        <v>1.2</v>
      </c>
      <c r="D47" s="11">
        <v>1.0669999999999999</v>
      </c>
      <c r="E47" s="11">
        <v>1</v>
      </c>
      <c r="F47" s="2"/>
    </row>
    <row r="48" spans="1:6" s="4" customFormat="1" ht="14.25" x14ac:dyDescent="0.2">
      <c r="A48" s="7" t="s">
        <v>34</v>
      </c>
      <c r="B48" s="8">
        <v>1.266</v>
      </c>
      <c r="C48" s="8">
        <v>1.125</v>
      </c>
      <c r="D48" s="8">
        <v>1</v>
      </c>
      <c r="E48" s="8">
        <v>1.0669999999999999</v>
      </c>
      <c r="F48" s="2"/>
    </row>
    <row r="49" spans="1:6" s="4" customFormat="1" ht="14.25" x14ac:dyDescent="0.2">
      <c r="A49" s="9" t="s">
        <v>35</v>
      </c>
      <c r="B49" s="11">
        <v>1.125</v>
      </c>
      <c r="C49" s="11">
        <v>1</v>
      </c>
      <c r="D49" s="11">
        <v>0.88900000000000001</v>
      </c>
      <c r="E49" s="10">
        <v>1.2</v>
      </c>
      <c r="F49" s="2"/>
    </row>
    <row r="50" spans="1:6" s="4" customFormat="1" ht="14.25" x14ac:dyDescent="0.2">
      <c r="A50" s="9" t="s">
        <v>36</v>
      </c>
      <c r="B50" s="11">
        <v>1</v>
      </c>
      <c r="C50" s="11">
        <v>0.88900000000000001</v>
      </c>
      <c r="D50" s="10">
        <v>0.79</v>
      </c>
      <c r="E50" s="10">
        <v>1.35</v>
      </c>
      <c r="F50" s="2"/>
    </row>
    <row r="51" spans="1:6" s="4" customFormat="1" ht="14.25" x14ac:dyDescent="0.2">
      <c r="A51" s="2"/>
      <c r="B51" s="2"/>
      <c r="C51" s="2"/>
      <c r="D51" s="2"/>
      <c r="E51" s="2"/>
      <c r="F51" s="2"/>
    </row>
    <row r="52" spans="1:6" s="4" customFormat="1" ht="14.25" x14ac:dyDescent="0.2">
      <c r="A52" s="2" t="s">
        <v>37</v>
      </c>
      <c r="B52" s="2"/>
      <c r="C52" s="2"/>
      <c r="D52" s="2"/>
      <c r="E52" s="2"/>
      <c r="F52" s="2"/>
    </row>
    <row r="53" spans="1:6" s="4" customFormat="1" ht="14.25" x14ac:dyDescent="0.2">
      <c r="A53" s="7" t="s">
        <v>28</v>
      </c>
      <c r="B53" s="8" t="s">
        <v>29</v>
      </c>
      <c r="C53" s="8" t="s">
        <v>30</v>
      </c>
      <c r="D53" s="8" t="s">
        <v>31</v>
      </c>
      <c r="E53" s="8" t="s">
        <v>32</v>
      </c>
      <c r="F53" s="2"/>
    </row>
    <row r="54" spans="1:6" s="4" customFormat="1" ht="14.25" x14ac:dyDescent="0.2">
      <c r="A54" s="9" t="s">
        <v>33</v>
      </c>
      <c r="B54" s="11">
        <v>1.355</v>
      </c>
      <c r="C54" s="11">
        <v>1.2150000000000001</v>
      </c>
      <c r="D54" s="10">
        <v>1.07</v>
      </c>
      <c r="E54" s="11">
        <v>1</v>
      </c>
      <c r="F54" s="2"/>
    </row>
    <row r="55" spans="1:6" s="4" customFormat="1" ht="14.25" x14ac:dyDescent="0.2">
      <c r="A55" s="7" t="s">
        <v>34</v>
      </c>
      <c r="B55" s="8">
        <v>1.2649999999999999</v>
      </c>
      <c r="C55" s="8">
        <v>1.135</v>
      </c>
      <c r="D55" s="8">
        <v>1</v>
      </c>
      <c r="E55" s="12">
        <v>1.07</v>
      </c>
      <c r="F55" s="2"/>
    </row>
    <row r="56" spans="1:6" s="4" customFormat="1" ht="14.25" x14ac:dyDescent="0.2">
      <c r="A56" s="9" t="s">
        <v>35</v>
      </c>
      <c r="B56" s="11">
        <v>1.115</v>
      </c>
      <c r="C56" s="11">
        <v>1</v>
      </c>
      <c r="D56" s="11">
        <v>0.88100000000000001</v>
      </c>
      <c r="E56" s="11">
        <v>1.2150000000000001</v>
      </c>
      <c r="F56" s="2"/>
    </row>
    <row r="57" spans="1:6" s="4" customFormat="1" ht="14.25" x14ac:dyDescent="0.2">
      <c r="A57" s="9" t="s">
        <v>36</v>
      </c>
      <c r="B57" s="13">
        <v>1</v>
      </c>
      <c r="C57" s="11">
        <v>0.89700000000000002</v>
      </c>
      <c r="D57" s="10">
        <v>0.79</v>
      </c>
      <c r="E57" s="11">
        <v>1.355</v>
      </c>
      <c r="F57" s="2"/>
    </row>
    <row r="58" spans="1:6" s="4" customFormat="1" ht="14.25" x14ac:dyDescent="0.2">
      <c r="A58" s="3"/>
    </row>
    <row r="59" spans="1:6" s="4" customFormat="1" ht="14.25" x14ac:dyDescent="0.2">
      <c r="A59" s="2"/>
    </row>
    <row r="60" spans="1:6" s="5" customFormat="1" ht="18" x14ac:dyDescent="0.25">
      <c r="A60" s="49" t="s">
        <v>22</v>
      </c>
    </row>
    <row r="61" spans="1:6" x14ac:dyDescent="0.2">
      <c r="A61" s="2" t="s">
        <v>79</v>
      </c>
    </row>
    <row r="62" spans="1:6" x14ac:dyDescent="0.2">
      <c r="A62" s="2" t="s">
        <v>80</v>
      </c>
    </row>
  </sheetData>
  <phoneticPr fontId="0" type="noConversion"/>
  <pageMargins left="0.6" right="0.61" top="0.78" bottom="0.78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zoomScaleNormal="100" workbookViewId="0">
      <selection activeCell="A8" sqref="A8"/>
    </sheetView>
  </sheetViews>
  <sheetFormatPr baseColWidth="10" defaultRowHeight="12.75" x14ac:dyDescent="0.2"/>
  <cols>
    <col min="1" max="1" width="48" style="2" customWidth="1"/>
    <col min="2" max="2" width="3.5703125" style="2" bestFit="1" customWidth="1"/>
    <col min="3" max="12" width="11.42578125" style="2"/>
    <col min="13" max="14" width="11.7109375" style="2" bestFit="1" customWidth="1"/>
    <col min="15" max="16384" width="11.42578125" style="2"/>
  </cols>
  <sheetData>
    <row r="1" spans="1:15" s="15" customFormat="1" ht="23.25" customHeight="1" x14ac:dyDescent="0.35">
      <c r="A1" s="51" t="s">
        <v>97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5" s="15" customFormat="1" ht="18" x14ac:dyDescent="0.25">
      <c r="A2" s="45" t="s">
        <v>94</v>
      </c>
      <c r="C2" s="35"/>
    </row>
    <row r="3" spans="1:15" x14ac:dyDescent="0.2">
      <c r="A3" s="17"/>
      <c r="C3" s="16"/>
    </row>
    <row r="4" spans="1:15" ht="15" x14ac:dyDescent="0.25">
      <c r="A4" s="44" t="s">
        <v>96</v>
      </c>
      <c r="C4" s="16"/>
    </row>
    <row r="5" spans="1:15" s="4" customFormat="1" ht="14.25" x14ac:dyDescent="0.2">
      <c r="A5" s="3" t="s">
        <v>13</v>
      </c>
    </row>
    <row r="6" spans="1:15" s="4" customFormat="1" ht="14.25" x14ac:dyDescent="0.2">
      <c r="A6" s="3" t="s">
        <v>99</v>
      </c>
    </row>
    <row r="7" spans="1:15" x14ac:dyDescent="0.2"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5" x14ac:dyDescent="0.2">
      <c r="C8" s="16"/>
      <c r="D8" s="16"/>
      <c r="E8" s="16"/>
      <c r="F8" s="16"/>
      <c r="G8" s="16"/>
      <c r="H8" s="16"/>
      <c r="I8" s="16"/>
      <c r="J8" s="16"/>
      <c r="K8" s="16"/>
      <c r="L8" s="16"/>
    </row>
    <row r="10" spans="1:15" s="15" customFormat="1" ht="15.75" x14ac:dyDescent="0.25">
      <c r="A10" s="36" t="s">
        <v>23</v>
      </c>
    </row>
    <row r="11" spans="1:15" s="40" customFormat="1" ht="14.25" x14ac:dyDescent="0.2">
      <c r="A11" s="37"/>
      <c r="B11" s="38"/>
      <c r="C11" s="39" t="s">
        <v>82</v>
      </c>
      <c r="D11" s="39" t="s">
        <v>83</v>
      </c>
      <c r="E11" s="39" t="s">
        <v>84</v>
      </c>
      <c r="F11" s="39" t="s">
        <v>85</v>
      </c>
      <c r="G11" s="39" t="s">
        <v>86</v>
      </c>
      <c r="H11" s="39" t="s">
        <v>87</v>
      </c>
      <c r="I11" s="39" t="s">
        <v>88</v>
      </c>
      <c r="J11" s="39" t="s">
        <v>89</v>
      </c>
      <c r="K11" s="39" t="s">
        <v>90</v>
      </c>
      <c r="L11" s="39" t="s">
        <v>91</v>
      </c>
      <c r="M11" s="39" t="s">
        <v>92</v>
      </c>
      <c r="N11" s="39" t="s">
        <v>93</v>
      </c>
      <c r="O11" s="39" t="s">
        <v>98</v>
      </c>
    </row>
    <row r="12" spans="1:15" x14ac:dyDescent="0.2">
      <c r="A12" s="2" t="s">
        <v>0</v>
      </c>
      <c r="B12" s="2" t="s">
        <v>1</v>
      </c>
      <c r="C12" s="2">
        <v>19</v>
      </c>
      <c r="D12" s="2">
        <v>17</v>
      </c>
      <c r="E12" s="2">
        <v>16</v>
      </c>
      <c r="F12" s="2">
        <v>14</v>
      </c>
      <c r="G12" s="2">
        <v>16</v>
      </c>
      <c r="H12" s="2">
        <v>15</v>
      </c>
      <c r="I12" s="2">
        <v>13</v>
      </c>
      <c r="J12" s="16">
        <v>13</v>
      </c>
      <c r="K12" s="16">
        <v>13</v>
      </c>
      <c r="L12" s="16">
        <v>11</v>
      </c>
      <c r="M12" s="2">
        <v>8</v>
      </c>
      <c r="N12" s="2">
        <v>10</v>
      </c>
      <c r="O12" s="2">
        <v>13</v>
      </c>
    </row>
    <row r="13" spans="1:15" x14ac:dyDescent="0.2">
      <c r="A13" s="2" t="s">
        <v>14</v>
      </c>
      <c r="B13" s="2" t="s">
        <v>1</v>
      </c>
      <c r="C13" s="2">
        <v>121</v>
      </c>
      <c r="D13" s="2">
        <v>135</v>
      </c>
      <c r="E13" s="2">
        <v>136</v>
      </c>
      <c r="F13" s="2">
        <v>131</v>
      </c>
      <c r="G13" s="2">
        <v>116</v>
      </c>
      <c r="H13" s="2">
        <v>100</v>
      </c>
      <c r="I13" s="2">
        <v>76</v>
      </c>
      <c r="J13" s="2">
        <v>77</v>
      </c>
      <c r="K13" s="2">
        <v>85</v>
      </c>
      <c r="L13" s="2">
        <v>86</v>
      </c>
      <c r="M13" s="2">
        <v>56</v>
      </c>
      <c r="N13" s="2">
        <v>64</v>
      </c>
      <c r="O13" s="2">
        <v>122</v>
      </c>
    </row>
    <row r="14" spans="1:15" ht="14.25" x14ac:dyDescent="0.2">
      <c r="A14" s="18" t="s">
        <v>81</v>
      </c>
      <c r="B14" s="18" t="s">
        <v>1</v>
      </c>
      <c r="C14" s="19">
        <f>(C13/C12)</f>
        <v>6.3684210526315788</v>
      </c>
      <c r="D14" s="19">
        <f>(D13/D12)</f>
        <v>7.9411764705882355</v>
      </c>
      <c r="E14" s="19">
        <f>(E13/E12)</f>
        <v>8.5</v>
      </c>
      <c r="F14" s="19">
        <f>(F13/F12)</f>
        <v>9.3571428571428577</v>
      </c>
      <c r="G14" s="19">
        <f t="shared" ref="G14:H14" si="0">(G13/G12)</f>
        <v>7.25</v>
      </c>
      <c r="H14" s="19">
        <f t="shared" si="0"/>
        <v>6.666666666666667</v>
      </c>
      <c r="I14" s="19">
        <f t="shared" ref="I14:J14" si="1">(I13/I12)</f>
        <v>5.8461538461538458</v>
      </c>
      <c r="J14" s="19">
        <f t="shared" si="1"/>
        <v>5.9230769230769234</v>
      </c>
      <c r="K14" s="19">
        <f t="shared" ref="K14:M14" si="2">(K13/K12)</f>
        <v>6.5384615384615383</v>
      </c>
      <c r="L14" s="19">
        <f t="shared" si="2"/>
        <v>7.8181818181818183</v>
      </c>
      <c r="M14" s="19">
        <f t="shared" si="2"/>
        <v>7</v>
      </c>
      <c r="N14" s="19">
        <f t="shared" ref="N14" si="3">(N13/N12)</f>
        <v>6.4</v>
      </c>
      <c r="O14" s="19">
        <f>(O13/O12)</f>
        <v>9.384615384615385</v>
      </c>
    </row>
    <row r="15" spans="1:15" s="21" customFormat="1" ht="11.25" x14ac:dyDescent="0.2">
      <c r="A15" s="20" t="s">
        <v>18</v>
      </c>
      <c r="B15" s="20"/>
    </row>
    <row r="18" spans="1:17" s="15" customFormat="1" ht="15.75" x14ac:dyDescent="0.25">
      <c r="A18" s="41" t="s">
        <v>24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42"/>
      <c r="N18" s="42"/>
      <c r="O18" s="22"/>
      <c r="Q18" s="35"/>
    </row>
    <row r="19" spans="1:17" x14ac:dyDescent="0.2">
      <c r="A19" s="24" t="s">
        <v>95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3"/>
      <c r="N19" s="23"/>
      <c r="O19" s="22"/>
      <c r="Q19" s="16"/>
    </row>
    <row r="20" spans="1:17" s="40" customFormat="1" ht="14.25" x14ac:dyDescent="0.2">
      <c r="A20" s="37"/>
      <c r="B20" s="38"/>
      <c r="C20" s="39" t="s">
        <v>82</v>
      </c>
      <c r="D20" s="39" t="s">
        <v>83</v>
      </c>
      <c r="E20" s="39" t="s">
        <v>84</v>
      </c>
      <c r="F20" s="39" t="s">
        <v>85</v>
      </c>
      <c r="G20" s="39" t="s">
        <v>86</v>
      </c>
      <c r="H20" s="39" t="s">
        <v>87</v>
      </c>
      <c r="I20" s="39" t="s">
        <v>88</v>
      </c>
      <c r="J20" s="39" t="s">
        <v>89</v>
      </c>
      <c r="K20" s="39" t="s">
        <v>90</v>
      </c>
      <c r="L20" s="39" t="s">
        <v>91</v>
      </c>
      <c r="M20" s="39" t="s">
        <v>92</v>
      </c>
      <c r="N20" s="39" t="s">
        <v>93</v>
      </c>
      <c r="O20" s="39" t="s">
        <v>98</v>
      </c>
    </row>
    <row r="21" spans="1:17" x14ac:dyDescent="0.2">
      <c r="A21" s="2" t="s">
        <v>67</v>
      </c>
      <c r="B21" s="2" t="s">
        <v>3</v>
      </c>
      <c r="C21" s="25">
        <v>321173.10695269296</v>
      </c>
      <c r="D21" s="25">
        <v>363008.65103679319</v>
      </c>
      <c r="E21" s="25">
        <v>308201.77590145974</v>
      </c>
      <c r="F21" s="25">
        <v>315987.52366786287</v>
      </c>
      <c r="G21" s="25">
        <v>386420.53855402954</v>
      </c>
      <c r="H21" s="25">
        <v>311054.95766180521</v>
      </c>
      <c r="I21" s="25">
        <v>262101.96501811387</v>
      </c>
      <c r="J21" s="25">
        <v>295994.81348268891</v>
      </c>
      <c r="K21" s="25">
        <v>290688.64180275035</v>
      </c>
      <c r="L21" s="25">
        <v>299947.34362137195</v>
      </c>
      <c r="M21" s="25">
        <v>329322</v>
      </c>
      <c r="N21" s="25">
        <v>302167</v>
      </c>
      <c r="O21" s="25">
        <v>255837.83127655269</v>
      </c>
    </row>
    <row r="22" spans="1:17" x14ac:dyDescent="0.2"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spans="1:17" x14ac:dyDescent="0.2">
      <c r="A23" s="2" t="s">
        <v>4</v>
      </c>
      <c r="C23" s="26">
        <v>16.030526315789501</v>
      </c>
      <c r="D23" s="26">
        <v>17.7835294117647</v>
      </c>
      <c r="E23" s="26">
        <v>23.7</v>
      </c>
      <c r="F23" s="26">
        <v>27.355</v>
      </c>
      <c r="G23" s="26">
        <v>23.348125</v>
      </c>
      <c r="H23" s="26">
        <v>27.603999999999999</v>
      </c>
      <c r="I23" s="26">
        <v>28.45</v>
      </c>
      <c r="J23" s="26">
        <v>25.7676923076923</v>
      </c>
      <c r="K23" s="26">
        <v>27.8576923076923</v>
      </c>
      <c r="L23" s="26">
        <v>33.187272727272699</v>
      </c>
      <c r="M23" s="2">
        <v>29.9</v>
      </c>
      <c r="N23" s="2">
        <v>27.3</v>
      </c>
      <c r="O23" s="26">
        <v>49.43</v>
      </c>
    </row>
    <row r="24" spans="1:17" x14ac:dyDescent="0.2">
      <c r="C24" s="26"/>
      <c r="D24" s="26"/>
      <c r="E24" s="26"/>
      <c r="F24" s="26"/>
      <c r="G24" s="26"/>
      <c r="H24" s="26"/>
      <c r="I24" s="26"/>
      <c r="J24" s="26"/>
      <c r="K24" s="26"/>
      <c r="L24" s="26"/>
      <c r="O24" s="26"/>
    </row>
    <row r="25" spans="1:17" x14ac:dyDescent="0.2">
      <c r="A25" s="1" t="s">
        <v>17</v>
      </c>
      <c r="B25" s="1"/>
      <c r="C25" s="27">
        <v>1.2</v>
      </c>
      <c r="D25" s="27">
        <v>1.31</v>
      </c>
      <c r="E25" s="27">
        <v>1.34</v>
      </c>
      <c r="F25" s="27">
        <v>1.2652599542293499</v>
      </c>
      <c r="G25" s="27">
        <v>1.1487173875438601</v>
      </c>
      <c r="H25" s="27">
        <v>1.22111145074861</v>
      </c>
      <c r="I25" s="27">
        <v>1.2370440346648</v>
      </c>
      <c r="J25" s="27">
        <v>1.2709549937959099</v>
      </c>
      <c r="K25" s="27">
        <v>1.27129020519185</v>
      </c>
      <c r="L25" s="27">
        <v>1.291475699871</v>
      </c>
      <c r="M25" s="2">
        <v>1.24</v>
      </c>
      <c r="N25" s="2">
        <v>1.32</v>
      </c>
      <c r="O25" s="27">
        <v>1.34</v>
      </c>
    </row>
    <row r="26" spans="1:17" x14ac:dyDescent="0.2">
      <c r="A26" s="18" t="s">
        <v>68</v>
      </c>
      <c r="B26" s="18" t="s">
        <v>2</v>
      </c>
      <c r="C26" s="28">
        <v>7.86</v>
      </c>
      <c r="D26" s="28">
        <v>7.83</v>
      </c>
      <c r="E26" s="28">
        <v>8.34</v>
      </c>
      <c r="F26" s="28">
        <v>8.6902168007409308</v>
      </c>
      <c r="G26" s="28">
        <v>8.9798355823918694</v>
      </c>
      <c r="H26" s="28">
        <v>9.3018010332150105</v>
      </c>
      <c r="I26" s="28">
        <v>9.5974663209789206</v>
      </c>
      <c r="J26" s="28">
        <v>10.7215666249386</v>
      </c>
      <c r="K26" s="28">
        <v>11.942394216718601</v>
      </c>
      <c r="L26" s="28">
        <v>11.6556193009497</v>
      </c>
      <c r="M26" s="28">
        <v>11.85</v>
      </c>
      <c r="N26" s="28">
        <v>12.5</v>
      </c>
      <c r="O26" s="28">
        <v>13.04</v>
      </c>
    </row>
    <row r="27" spans="1:17" x14ac:dyDescent="0.2">
      <c r="A27" s="20" t="s">
        <v>18</v>
      </c>
    </row>
    <row r="30" spans="1:17" s="15" customFormat="1" ht="15.75" x14ac:dyDescent="0.25">
      <c r="A30" s="43" t="s">
        <v>25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42"/>
      <c r="N30" s="42"/>
      <c r="O30" s="22"/>
      <c r="Q30" s="35"/>
    </row>
    <row r="31" spans="1:17" x14ac:dyDescent="0.2">
      <c r="A31" s="24" t="s">
        <v>95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3"/>
      <c r="N31" s="23"/>
      <c r="O31" s="22"/>
      <c r="Q31" s="16"/>
    </row>
    <row r="32" spans="1:17" s="40" customFormat="1" ht="14.25" x14ac:dyDescent="0.2">
      <c r="A32" s="37"/>
      <c r="B32" s="38"/>
      <c r="C32" s="39" t="s">
        <v>82</v>
      </c>
      <c r="D32" s="39" t="s">
        <v>83</v>
      </c>
      <c r="E32" s="39" t="s">
        <v>84</v>
      </c>
      <c r="F32" s="39" t="s">
        <v>85</v>
      </c>
      <c r="G32" s="39" t="s">
        <v>86</v>
      </c>
      <c r="H32" s="39" t="s">
        <v>87</v>
      </c>
      <c r="I32" s="39" t="s">
        <v>88</v>
      </c>
      <c r="J32" s="39" t="s">
        <v>89</v>
      </c>
      <c r="K32" s="39" t="s">
        <v>90</v>
      </c>
      <c r="L32" s="39" t="s">
        <v>91</v>
      </c>
      <c r="M32" s="39" t="s">
        <v>92</v>
      </c>
      <c r="N32" s="39" t="s">
        <v>93</v>
      </c>
      <c r="O32" s="39" t="s">
        <v>98</v>
      </c>
    </row>
    <row r="33" spans="1:17" x14ac:dyDescent="0.2">
      <c r="A33" s="2" t="s">
        <v>15</v>
      </c>
      <c r="B33" s="2" t="s">
        <v>5</v>
      </c>
      <c r="C33" s="29">
        <v>6.2619448805974631</v>
      </c>
      <c r="D33" s="26">
        <v>12.021953076917564</v>
      </c>
      <c r="E33" s="26">
        <v>25.788105651154442</v>
      </c>
      <c r="F33" s="26">
        <v>9.612044092008567</v>
      </c>
      <c r="G33" s="26">
        <v>5.8338868114829863</v>
      </c>
      <c r="H33" s="26">
        <v>8.9723865683771749</v>
      </c>
      <c r="I33" s="26">
        <v>23.976698040217769</v>
      </c>
      <c r="J33" s="26">
        <v>17.23357675809029</v>
      </c>
      <c r="K33" s="26">
        <v>37.502870347172184</v>
      </c>
      <c r="L33" s="26">
        <v>27.739235092883707</v>
      </c>
      <c r="M33" s="26">
        <v>29.461703227946956</v>
      </c>
      <c r="N33" s="26">
        <v>21.23948611899559</v>
      </c>
      <c r="O33" s="29">
        <v>9.5169489152992188</v>
      </c>
    </row>
    <row r="34" spans="1:17" x14ac:dyDescent="0.2">
      <c r="A34" s="2" t="s">
        <v>6</v>
      </c>
      <c r="B34" s="2" t="s">
        <v>5</v>
      </c>
      <c r="C34" s="29">
        <v>9.105956218945737</v>
      </c>
      <c r="D34" s="26">
        <v>17.262437544531203</v>
      </c>
      <c r="E34" s="26">
        <v>29.86797318894055</v>
      </c>
      <c r="F34" s="26">
        <v>14.468511640435016</v>
      </c>
      <c r="G34" s="26">
        <v>7.8505017643213284</v>
      </c>
      <c r="H34" s="26">
        <v>29.479595082749054</v>
      </c>
      <c r="I34" s="26">
        <v>26.464179490938704</v>
      </c>
      <c r="J34" s="26">
        <v>20.964620604315218</v>
      </c>
      <c r="K34" s="26">
        <v>41.659610357359384</v>
      </c>
      <c r="L34" s="26">
        <v>33.42949624202636</v>
      </c>
      <c r="M34" s="26">
        <v>34.990661414670967</v>
      </c>
      <c r="N34" s="26">
        <v>28.382921517373116</v>
      </c>
      <c r="O34" s="29">
        <v>15.053402893683963</v>
      </c>
    </row>
    <row r="35" spans="1:17" x14ac:dyDescent="0.2">
      <c r="A35" s="2" t="s">
        <v>16</v>
      </c>
      <c r="B35" s="2" t="s">
        <v>5</v>
      </c>
      <c r="C35" s="29">
        <v>9.7273344500957322</v>
      </c>
      <c r="D35" s="26">
        <v>17.179604395223407</v>
      </c>
      <c r="E35" s="26">
        <v>29.922550502227729</v>
      </c>
      <c r="F35" s="26">
        <v>15.023742658690132</v>
      </c>
      <c r="G35" s="26">
        <v>8.1848923171073675</v>
      </c>
      <c r="H35" s="26">
        <v>30.272339619501672</v>
      </c>
      <c r="I35" s="26">
        <v>27.02887035022697</v>
      </c>
      <c r="J35" s="26">
        <v>21.040579381926104</v>
      </c>
      <c r="K35" s="26">
        <v>41.433406077846755</v>
      </c>
      <c r="L35" s="26">
        <v>32.252092604730407</v>
      </c>
      <c r="M35" s="26">
        <v>34.817379630986622</v>
      </c>
      <c r="N35" s="26">
        <v>28.042041691179222</v>
      </c>
      <c r="O35" s="29">
        <v>14.712654679389969</v>
      </c>
    </row>
    <row r="36" spans="1:17" x14ac:dyDescent="0.2">
      <c r="A36" s="2" t="s">
        <v>7</v>
      </c>
      <c r="B36" s="2" t="s">
        <v>5</v>
      </c>
      <c r="C36" s="29">
        <v>182.00307333574906</v>
      </c>
      <c r="D36" s="26">
        <v>179.7601094414531</v>
      </c>
      <c r="E36" s="26">
        <v>215.26667649408986</v>
      </c>
      <c r="F36" s="26">
        <v>181.36623375762758</v>
      </c>
      <c r="G36" s="26">
        <v>185.52124711341261</v>
      </c>
      <c r="H36" s="26">
        <v>159.29043345492076</v>
      </c>
      <c r="I36" s="26">
        <v>180.56334381343967</v>
      </c>
      <c r="J36" s="26">
        <v>141.92575609833784</v>
      </c>
      <c r="K36" s="26">
        <v>165.86585080558658</v>
      </c>
      <c r="L36" s="26">
        <v>162.35004941507384</v>
      </c>
      <c r="M36" s="26">
        <v>167.49666202611556</v>
      </c>
      <c r="N36" s="26">
        <v>210.63873737503766</v>
      </c>
      <c r="O36" s="29">
        <v>157.45349399339719</v>
      </c>
    </row>
    <row r="37" spans="1:17" x14ac:dyDescent="0.2">
      <c r="A37" s="2" t="s">
        <v>8</v>
      </c>
      <c r="B37" s="2" t="s">
        <v>5</v>
      </c>
      <c r="C37" s="29">
        <v>48.654025894430461</v>
      </c>
      <c r="D37" s="26">
        <v>50.640109730205992</v>
      </c>
      <c r="E37" s="26">
        <v>78.198474654400883</v>
      </c>
      <c r="F37" s="26">
        <v>54.24455070175712</v>
      </c>
      <c r="G37" s="26">
        <v>39.540444786996595</v>
      </c>
      <c r="H37" s="26">
        <v>93.664135939778987</v>
      </c>
      <c r="I37" s="26">
        <v>56.968710446324621</v>
      </c>
      <c r="J37" s="26">
        <v>50.92766675795162</v>
      </c>
      <c r="K37" s="26">
        <v>85.288382534368807</v>
      </c>
      <c r="L37" s="26">
        <v>62.057939408056306</v>
      </c>
      <c r="M37" s="26">
        <v>79.491495223984401</v>
      </c>
      <c r="N37" s="26">
        <v>89.562637699924437</v>
      </c>
      <c r="O37" s="29">
        <v>45.50826861924017</v>
      </c>
    </row>
    <row r="38" spans="1:17" x14ac:dyDescent="0.2">
      <c r="A38" s="2" t="s">
        <v>9</v>
      </c>
      <c r="B38" s="2" t="s">
        <v>5</v>
      </c>
      <c r="C38" s="29">
        <v>152.36064226260194</v>
      </c>
      <c r="D38" s="26">
        <v>487.48213859543938</v>
      </c>
      <c r="E38" s="29">
        <v>1330.1540051068837</v>
      </c>
      <c r="F38" s="29">
        <v>655.9670079669138</v>
      </c>
      <c r="G38" s="29">
        <v>284.06336175013399</v>
      </c>
      <c r="H38" s="29">
        <v>2926.9884679470069</v>
      </c>
      <c r="I38" s="29">
        <v>2450.5233007113902</v>
      </c>
      <c r="J38" s="29">
        <v>2231.6920811600344</v>
      </c>
      <c r="K38" s="29">
        <v>5775.7322692755788</v>
      </c>
      <c r="L38" s="29">
        <v>5690.6490782869823</v>
      </c>
      <c r="M38" s="29">
        <v>5104.3908546980592</v>
      </c>
      <c r="N38" s="29">
        <v>3819.5730744556508</v>
      </c>
      <c r="O38" s="29">
        <v>1275.8242207527701</v>
      </c>
    </row>
    <row r="39" spans="1:17" x14ac:dyDescent="0.2">
      <c r="A39" s="2" t="s">
        <v>10</v>
      </c>
      <c r="B39" s="2" t="s">
        <v>5</v>
      </c>
      <c r="C39" s="29">
        <v>30.899639574539563</v>
      </c>
      <c r="D39" s="26">
        <v>30.984769985843087</v>
      </c>
      <c r="E39" s="26">
        <v>41.285519902511261</v>
      </c>
      <c r="F39" s="26">
        <v>37.590897352772458</v>
      </c>
      <c r="G39" s="26">
        <v>37.343546342217486</v>
      </c>
      <c r="H39" s="26">
        <v>29.548994949655299</v>
      </c>
      <c r="I39" s="26">
        <v>46.407133470791962</v>
      </c>
      <c r="J39" s="26">
        <v>38.809256459081254</v>
      </c>
      <c r="K39" s="26">
        <v>44.72563090524698</v>
      </c>
      <c r="L39" s="26">
        <v>48.149661167612258</v>
      </c>
      <c r="M39" s="26">
        <v>54.219593922616191</v>
      </c>
      <c r="N39" s="26">
        <v>58.540604651783745</v>
      </c>
      <c r="O39" s="29">
        <v>48.463300791501055</v>
      </c>
    </row>
    <row r="40" spans="1:17" x14ac:dyDescent="0.2">
      <c r="A40" s="2" t="s">
        <v>11</v>
      </c>
      <c r="B40" s="2" t="s">
        <v>5</v>
      </c>
      <c r="C40" s="29">
        <v>30.907708501807601</v>
      </c>
      <c r="D40" s="26">
        <v>31.709947710744746</v>
      </c>
      <c r="E40" s="26">
        <v>28.583727682939301</v>
      </c>
      <c r="F40" s="26">
        <v>30.997037342604393</v>
      </c>
      <c r="G40" s="26">
        <v>32.500128565467051</v>
      </c>
      <c r="H40" s="26">
        <v>39.748325038110281</v>
      </c>
      <c r="I40" s="26">
        <v>32.148823755081295</v>
      </c>
      <c r="J40" s="26">
        <v>39.90345195084663</v>
      </c>
      <c r="K40" s="26">
        <v>38.004335852989136</v>
      </c>
      <c r="L40" s="26">
        <v>34.795309503183994</v>
      </c>
      <c r="M40" s="26">
        <v>30.793295604020305</v>
      </c>
      <c r="N40" s="26">
        <v>25.289676558531838</v>
      </c>
      <c r="O40" s="29">
        <v>30.596257427939832</v>
      </c>
    </row>
    <row r="41" spans="1:17" x14ac:dyDescent="0.2">
      <c r="A41" s="18" t="s">
        <v>12</v>
      </c>
      <c r="B41" s="18" t="s">
        <v>5</v>
      </c>
      <c r="C41" s="30">
        <v>38.192651923652846</v>
      </c>
      <c r="D41" s="19">
        <v>37.305282303412156</v>
      </c>
      <c r="E41" s="19">
        <v>30.130752414549438</v>
      </c>
      <c r="F41" s="19">
        <v>31.412065304623155</v>
      </c>
      <c r="G41" s="19">
        <v>30.156325092315456</v>
      </c>
      <c r="H41" s="19">
        <v>30.702680012234424</v>
      </c>
      <c r="I41" s="19">
        <v>21.444042774126736</v>
      </c>
      <c r="J41" s="19">
        <v>21.287291590072115</v>
      </c>
      <c r="K41" s="19">
        <v>17.27003324176389</v>
      </c>
      <c r="L41" s="19">
        <v>17.055029329203748</v>
      </c>
      <c r="M41" s="19">
        <v>14.987110473363503</v>
      </c>
      <c r="N41" s="19">
        <v>16.169718789684421</v>
      </c>
      <c r="O41" s="30">
        <v>20.940441678216889</v>
      </c>
    </row>
    <row r="42" spans="1:17" x14ac:dyDescent="0.2">
      <c r="A42" s="20" t="s">
        <v>18</v>
      </c>
    </row>
    <row r="45" spans="1:17" s="15" customFormat="1" ht="15.75" x14ac:dyDescent="0.25">
      <c r="A45" s="43" t="s">
        <v>66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42"/>
      <c r="N45" s="42"/>
      <c r="O45" s="22"/>
      <c r="Q45" s="35"/>
    </row>
    <row r="46" spans="1:17" x14ac:dyDescent="0.2">
      <c r="A46" s="24" t="s">
        <v>95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3"/>
      <c r="N46" s="23"/>
      <c r="O46" s="22"/>
      <c r="Q46" s="16"/>
    </row>
    <row r="47" spans="1:17" s="40" customFormat="1" ht="14.25" x14ac:dyDescent="0.2">
      <c r="A47" s="37"/>
      <c r="B47" s="38"/>
      <c r="C47" s="39" t="s">
        <v>82</v>
      </c>
      <c r="D47" s="39" t="s">
        <v>83</v>
      </c>
      <c r="E47" s="39" t="s">
        <v>84</v>
      </c>
      <c r="F47" s="39" t="s">
        <v>85</v>
      </c>
      <c r="G47" s="39" t="s">
        <v>86</v>
      </c>
      <c r="H47" s="39" t="s">
        <v>87</v>
      </c>
      <c r="I47" s="39" t="s">
        <v>88</v>
      </c>
      <c r="J47" s="39" t="s">
        <v>89</v>
      </c>
      <c r="K47" s="39" t="s">
        <v>90</v>
      </c>
      <c r="L47" s="39" t="s">
        <v>91</v>
      </c>
      <c r="M47" s="39" t="s">
        <v>92</v>
      </c>
      <c r="N47" s="39" t="s">
        <v>93</v>
      </c>
      <c r="O47" s="39" t="s">
        <v>98</v>
      </c>
    </row>
    <row r="48" spans="1:17" x14ac:dyDescent="0.2">
      <c r="A48" s="2" t="s">
        <v>70</v>
      </c>
      <c r="B48" s="2" t="s">
        <v>2</v>
      </c>
      <c r="C48" s="31">
        <v>21.313239709840904</v>
      </c>
      <c r="D48" s="31">
        <v>24.838650931922157</v>
      </c>
      <c r="E48" s="31">
        <v>31.02</v>
      </c>
      <c r="F48" s="31">
        <v>25.470691747050342</v>
      </c>
      <c r="G48" s="31">
        <v>22.178780269156977</v>
      </c>
      <c r="H48" s="31">
        <v>32.418379565263194</v>
      </c>
      <c r="I48" s="31">
        <v>32.569029527063755</v>
      </c>
      <c r="J48" s="31">
        <v>35.073218958227059</v>
      </c>
      <c r="K48" s="31">
        <v>51.81489820127566</v>
      </c>
      <c r="L48" s="31">
        <v>49.104704513676644</v>
      </c>
      <c r="M48" s="31">
        <v>50.214837373227226</v>
      </c>
      <c r="N48" s="31">
        <v>50.892916277886464</v>
      </c>
      <c r="O48" s="31">
        <v>47.183335417379205</v>
      </c>
    </row>
    <row r="49" spans="1:15" x14ac:dyDescent="0.2">
      <c r="A49" s="2" t="s">
        <v>71</v>
      </c>
      <c r="B49" s="2" t="s">
        <v>2</v>
      </c>
      <c r="C49" s="31">
        <v>17.639337561614902</v>
      </c>
      <c r="D49" s="31">
        <v>26.521420386042742</v>
      </c>
      <c r="E49" s="31">
        <v>30.74</v>
      </c>
      <c r="F49" s="31">
        <v>33.55388813096851</v>
      </c>
      <c r="G49" s="31">
        <v>20.611514339780399</v>
      </c>
      <c r="H49" s="31">
        <v>29.815820186362419</v>
      </c>
      <c r="I49" s="31">
        <v>40.174895212568806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1">
        <v>0</v>
      </c>
    </row>
    <row r="50" spans="1:15" s="15" customFormat="1" x14ac:dyDescent="0.2">
      <c r="A50" s="14" t="s">
        <v>62</v>
      </c>
      <c r="B50" s="14" t="s">
        <v>2</v>
      </c>
      <c r="C50" s="34">
        <v>21.076156570545802</v>
      </c>
      <c r="D50" s="34">
        <v>24.955659711352549</v>
      </c>
      <c r="E50" s="34">
        <v>31</v>
      </c>
      <c r="F50" s="34">
        <v>25.522252479684532</v>
      </c>
      <c r="G50" s="34">
        <v>22.15077397667093</v>
      </c>
      <c r="H50" s="34">
        <v>32.364715490240933</v>
      </c>
      <c r="I50" s="34">
        <v>32.717123475651718</v>
      </c>
      <c r="J50" s="34">
        <v>35.073218958227059</v>
      </c>
      <c r="K50" s="34">
        <v>51.81489820127566</v>
      </c>
      <c r="L50" s="34">
        <v>49.104704513676644</v>
      </c>
      <c r="M50" s="34">
        <v>50.214837373227226</v>
      </c>
      <c r="N50" s="34">
        <v>50.892916277886464</v>
      </c>
      <c r="O50" s="34">
        <v>47.183335417379205</v>
      </c>
    </row>
    <row r="51" spans="1:15" x14ac:dyDescent="0.2">
      <c r="A51" s="1"/>
      <c r="B51" s="1"/>
      <c r="C51" s="33"/>
      <c r="D51" s="33"/>
      <c r="E51" s="33"/>
      <c r="F51" s="33"/>
      <c r="G51" s="33"/>
      <c r="H51" s="33"/>
      <c r="I51" s="33"/>
      <c r="J51" s="33"/>
      <c r="K51" s="33"/>
      <c r="L51" s="33"/>
      <c r="O51" s="33"/>
    </row>
    <row r="52" spans="1:15" x14ac:dyDescent="0.2">
      <c r="A52" s="2" t="s">
        <v>72</v>
      </c>
      <c r="B52" s="2" t="s">
        <v>2</v>
      </c>
      <c r="C52" s="31">
        <v>2.5273752830503309</v>
      </c>
      <c r="D52" s="31">
        <v>2.3003732990708485</v>
      </c>
      <c r="E52" s="31">
        <v>2.4267561241425795</v>
      </c>
      <c r="F52" s="31">
        <v>2.8194863288481686</v>
      </c>
      <c r="G52" s="31">
        <v>2.3339154415065018</v>
      </c>
      <c r="H52" s="31">
        <v>2.6027156401285567</v>
      </c>
      <c r="I52" s="31">
        <v>3.0009863346470578</v>
      </c>
      <c r="J52" s="31">
        <v>3.2314503473362959</v>
      </c>
      <c r="K52" s="31">
        <v>3.887824915486354</v>
      </c>
      <c r="L52" s="31">
        <v>3.4465957103388556</v>
      </c>
      <c r="M52" s="31">
        <v>3.9135819130629566</v>
      </c>
      <c r="N52" s="31">
        <v>5.5227574760497307</v>
      </c>
      <c r="O52" s="31">
        <v>4.9539558711706659</v>
      </c>
    </row>
    <row r="53" spans="1:15" x14ac:dyDescent="0.2">
      <c r="A53" s="2" t="s">
        <v>73</v>
      </c>
      <c r="B53" s="2" t="s">
        <v>2</v>
      </c>
      <c r="C53" s="31">
        <v>9.4217062537113154</v>
      </c>
      <c r="D53" s="31">
        <v>10.228085948497919</v>
      </c>
      <c r="E53" s="31">
        <v>11.224515166737577</v>
      </c>
      <c r="F53" s="31">
        <v>10.973633049612641</v>
      </c>
      <c r="G53" s="31">
        <v>10.315293270778595</v>
      </c>
      <c r="H53" s="31">
        <v>11.358535754244109</v>
      </c>
      <c r="I53" s="31">
        <v>11.872488460263336</v>
      </c>
      <c r="J53" s="31">
        <v>13.626628643281222</v>
      </c>
      <c r="K53" s="31">
        <v>15.182248794254125</v>
      </c>
      <c r="L53" s="31">
        <v>15.052949094124028</v>
      </c>
      <c r="M53" s="31">
        <v>14.71681436711094</v>
      </c>
      <c r="N53" s="31">
        <v>16.520657620722385</v>
      </c>
      <c r="O53" s="31">
        <v>17.529892700210912</v>
      </c>
    </row>
    <row r="54" spans="1:15" x14ac:dyDescent="0.2">
      <c r="A54" s="2" t="s">
        <v>74</v>
      </c>
      <c r="B54" s="2" t="s">
        <v>2</v>
      </c>
      <c r="C54" s="31">
        <v>0.15067826919175528</v>
      </c>
      <c r="D54" s="31">
        <v>0.15776427570079665</v>
      </c>
      <c r="E54" s="31">
        <v>0.16896510604869119</v>
      </c>
      <c r="F54" s="31">
        <v>0.14076264998544558</v>
      </c>
      <c r="G54" s="31">
        <v>0.14156678971145101</v>
      </c>
      <c r="H54" s="31">
        <v>0.11908690933111965</v>
      </c>
      <c r="I54" s="31">
        <v>0.14221375974112344</v>
      </c>
      <c r="J54" s="31">
        <v>0.262661600439418</v>
      </c>
      <c r="K54" s="31">
        <v>0.14703561154727243</v>
      </c>
      <c r="L54" s="31">
        <v>0.13693054274082858</v>
      </c>
      <c r="M54" s="31">
        <v>0.11961449149752726</v>
      </c>
      <c r="N54" s="31">
        <v>0.18884839073101906</v>
      </c>
      <c r="O54" s="31">
        <v>0.20428712048270514</v>
      </c>
    </row>
    <row r="55" spans="1:15" x14ac:dyDescent="0.2">
      <c r="A55" s="2" t="s">
        <v>75</v>
      </c>
      <c r="B55" s="2" t="s">
        <v>2</v>
      </c>
      <c r="C55" s="31">
        <v>1.5202391620677189</v>
      </c>
      <c r="D55" s="31">
        <v>1.5880790533693956</v>
      </c>
      <c r="E55" s="31">
        <v>1.7586429247346389</v>
      </c>
      <c r="F55" s="31">
        <v>1.9626784544813392</v>
      </c>
      <c r="G55" s="31">
        <v>1.6975172061960115</v>
      </c>
      <c r="H55" s="31">
        <v>2.0823246262125243</v>
      </c>
      <c r="I55" s="31">
        <v>1.9635796434073189</v>
      </c>
      <c r="J55" s="31">
        <v>2.177002875527843</v>
      </c>
      <c r="K55" s="31">
        <v>2.2009641553008055</v>
      </c>
      <c r="L55" s="31">
        <v>2.6324713682344831</v>
      </c>
      <c r="M55" s="31">
        <v>2.2049631695311884</v>
      </c>
      <c r="N55" s="31">
        <v>2.9557070717529941</v>
      </c>
      <c r="O55" s="31">
        <v>3.35917215032282</v>
      </c>
    </row>
    <row r="56" spans="1:15" x14ac:dyDescent="0.2">
      <c r="A56" s="2" t="s">
        <v>76</v>
      </c>
      <c r="B56" s="2" t="s">
        <v>2</v>
      </c>
      <c r="C56" s="31">
        <v>1.1982277167200142</v>
      </c>
      <c r="D56" s="31">
        <v>1.0161570481364031</v>
      </c>
      <c r="E56" s="31">
        <v>1.3276506789906615</v>
      </c>
      <c r="F56" s="31">
        <v>1.3898961746399929</v>
      </c>
      <c r="G56" s="31">
        <v>1.2111097014661971</v>
      </c>
      <c r="H56" s="31">
        <v>1.2322578102011112</v>
      </c>
      <c r="I56" s="31">
        <v>1.2188504830278013</v>
      </c>
      <c r="J56" s="31">
        <v>1.4546110478914775</v>
      </c>
      <c r="K56" s="31">
        <v>1.6370158958637981</v>
      </c>
      <c r="L56" s="31">
        <v>1.976753662566157</v>
      </c>
      <c r="M56" s="31">
        <v>2.1543910970085332</v>
      </c>
      <c r="N56" s="31">
        <v>2.6170310501056515</v>
      </c>
      <c r="O56" s="31">
        <v>2.8363993729590486</v>
      </c>
    </row>
    <row r="57" spans="1:15" x14ac:dyDescent="0.2">
      <c r="A57" s="2" t="s">
        <v>77</v>
      </c>
      <c r="B57" s="2" t="s">
        <v>2</v>
      </c>
      <c r="C57" s="31">
        <v>2.6890179679985469</v>
      </c>
      <c r="D57" s="31">
        <v>2.9072699168688572</v>
      </c>
      <c r="E57" s="31">
        <v>3.8276000417827918</v>
      </c>
      <c r="F57" s="31">
        <v>2.8034439606931718</v>
      </c>
      <c r="G57" s="31">
        <v>1.9950027877617287</v>
      </c>
      <c r="H57" s="31">
        <v>3.7944150968448596</v>
      </c>
      <c r="I57" s="31">
        <v>4.5194817104685541</v>
      </c>
      <c r="J57" s="31">
        <v>5.7104708576328624</v>
      </c>
      <c r="K57" s="31">
        <v>6.2588884831138323</v>
      </c>
      <c r="L57" s="31">
        <v>7.4120040542092749</v>
      </c>
      <c r="M57" s="31">
        <v>8.2132661859074716</v>
      </c>
      <c r="N57" s="31">
        <v>8.6745211514035176</v>
      </c>
      <c r="O57" s="31">
        <v>9.906810055682147</v>
      </c>
    </row>
    <row r="58" spans="1:15" x14ac:dyDescent="0.2">
      <c r="A58" s="2" t="s">
        <v>78</v>
      </c>
      <c r="B58" s="2" t="s">
        <v>2</v>
      </c>
      <c r="C58" s="31">
        <v>1.180940497520603</v>
      </c>
      <c r="D58" s="31">
        <v>0.58964711326879216</v>
      </c>
      <c r="E58" s="31">
        <v>0.5205765421681412</v>
      </c>
      <c r="F58" s="31">
        <v>0.28622534470041028</v>
      </c>
      <c r="G58" s="31">
        <v>0.56979529832521258</v>
      </c>
      <c r="H58" s="31">
        <v>0.26321780008603479</v>
      </c>
      <c r="I58" s="31">
        <v>0.23031526506568512</v>
      </c>
      <c r="J58" s="31">
        <v>0.23088065692643428</v>
      </c>
      <c r="K58" s="31">
        <v>-0.27364324807908086</v>
      </c>
      <c r="L58" s="31">
        <v>-5.0245720888870291E-2</v>
      </c>
      <c r="M58" s="31">
        <v>4.2562921110509952E-2</v>
      </c>
      <c r="N58" s="31">
        <v>7.103429681719009E-2</v>
      </c>
      <c r="O58" s="31">
        <v>0.3680155343196112</v>
      </c>
    </row>
    <row r="59" spans="1:15" x14ac:dyDescent="0.2">
      <c r="A59" s="14" t="s">
        <v>63</v>
      </c>
      <c r="B59" s="15" t="s">
        <v>2</v>
      </c>
      <c r="C59" s="34">
        <v>18.688185150260285</v>
      </c>
      <c r="D59" s="34">
        <v>18.787376654913011</v>
      </c>
      <c r="E59" s="34">
        <v>21.254706584605081</v>
      </c>
      <c r="F59" s="34">
        <v>20.376125962961169</v>
      </c>
      <c r="G59" s="34">
        <v>18.264200495745698</v>
      </c>
      <c r="H59" s="34">
        <v>21.452553637048315</v>
      </c>
      <c r="I59" s="34">
        <v>22.947915656620875</v>
      </c>
      <c r="J59" s="34">
        <v>26.693706029035557</v>
      </c>
      <c r="K59" s="34">
        <v>29.040334607487107</v>
      </c>
      <c r="L59" s="34">
        <v>30.607458711324757</v>
      </c>
      <c r="M59" s="34">
        <v>31.365194145229125</v>
      </c>
      <c r="N59" s="34">
        <v>36.550557057582481</v>
      </c>
      <c r="O59" s="34">
        <v>39.158532805147914</v>
      </c>
    </row>
    <row r="60" spans="1:15" x14ac:dyDescent="0.2">
      <c r="A60" s="1"/>
      <c r="C60" s="27"/>
      <c r="D60" s="27"/>
      <c r="E60" s="27"/>
      <c r="F60" s="27"/>
      <c r="G60" s="27"/>
      <c r="H60" s="27"/>
      <c r="I60" s="27"/>
      <c r="J60" s="27"/>
      <c r="K60" s="27"/>
      <c r="L60" s="27"/>
      <c r="O60" s="27"/>
    </row>
    <row r="61" spans="1:15" x14ac:dyDescent="0.2">
      <c r="A61" s="1" t="s">
        <v>69</v>
      </c>
      <c r="B61" s="2" t="s">
        <v>2</v>
      </c>
      <c r="C61" s="27">
        <v>2.637407488792749</v>
      </c>
      <c r="D61" s="27">
        <v>2.8133604440563342</v>
      </c>
      <c r="E61" s="27">
        <v>2.9775023783922707</v>
      </c>
      <c r="F61" s="27">
        <v>2.7614827840645213</v>
      </c>
      <c r="G61" s="27">
        <v>2.6448986322465138</v>
      </c>
      <c r="H61" s="27">
        <v>2.3083500311237546</v>
      </c>
      <c r="I61" s="27">
        <v>2.9929073597003351</v>
      </c>
      <c r="J61" s="27">
        <v>3.2308505833929781</v>
      </c>
      <c r="K61" s="27">
        <v>3.413345339337766</v>
      </c>
      <c r="L61" s="27">
        <v>3.0930007847333418</v>
      </c>
      <c r="M61" s="31">
        <v>3.4868369923857174</v>
      </c>
      <c r="N61" s="31">
        <v>3.9967226561290734</v>
      </c>
      <c r="O61" s="27">
        <v>4.2583683745393035</v>
      </c>
    </row>
    <row r="62" spans="1:15" s="15" customFormat="1" x14ac:dyDescent="0.2">
      <c r="A62" s="14" t="s">
        <v>64</v>
      </c>
      <c r="B62" s="14" t="s">
        <v>2</v>
      </c>
      <c r="C62" s="34">
        <v>21.325592639053035</v>
      </c>
      <c r="D62" s="34">
        <v>21.600737098969347</v>
      </c>
      <c r="E62" s="34">
        <v>24.232208962997351</v>
      </c>
      <c r="F62" s="34">
        <v>23.137608747025691</v>
      </c>
      <c r="G62" s="34">
        <v>20.90909912799221</v>
      </c>
      <c r="H62" s="34">
        <v>23.76090366817207</v>
      </c>
      <c r="I62" s="34">
        <v>25.940823016321211</v>
      </c>
      <c r="J62" s="34">
        <v>29.924556612428535</v>
      </c>
      <c r="K62" s="34">
        <v>32.45367994682487</v>
      </c>
      <c r="L62" s="34">
        <v>33.700459496058102</v>
      </c>
      <c r="M62" s="34">
        <v>34.852031137614844</v>
      </c>
      <c r="N62" s="34">
        <v>40.547279713711553</v>
      </c>
      <c r="O62" s="34">
        <v>43.416901179687216</v>
      </c>
    </row>
    <row r="63" spans="1:15" x14ac:dyDescent="0.2">
      <c r="A63" s="1"/>
      <c r="B63" s="1"/>
      <c r="C63" s="34"/>
      <c r="D63" s="34"/>
      <c r="E63" s="34"/>
      <c r="F63" s="34"/>
      <c r="G63" s="34"/>
      <c r="H63" s="34"/>
      <c r="I63" s="34"/>
      <c r="J63" s="34"/>
      <c r="K63" s="34"/>
      <c r="L63" s="34"/>
      <c r="O63" s="34"/>
    </row>
    <row r="64" spans="1:15" x14ac:dyDescent="0.2">
      <c r="A64" s="50" t="s">
        <v>65</v>
      </c>
      <c r="B64" s="50" t="s">
        <v>2</v>
      </c>
      <c r="C64" s="34">
        <f t="shared" ref="C64:H64" si="4">C50-C62</f>
        <v>-0.24943606850723299</v>
      </c>
      <c r="D64" s="34">
        <f t="shared" si="4"/>
        <v>3.3549226123832021</v>
      </c>
      <c r="E64" s="34">
        <f t="shared" si="4"/>
        <v>6.7677910370026488</v>
      </c>
      <c r="F64" s="34">
        <f t="shared" si="4"/>
        <v>2.3846437326588408</v>
      </c>
      <c r="G64" s="34">
        <f t="shared" si="4"/>
        <v>1.2416748486787199</v>
      </c>
      <c r="H64" s="34">
        <f t="shared" si="4"/>
        <v>8.6038118220688631</v>
      </c>
      <c r="I64" s="34">
        <f t="shared" ref="I64:J64" si="5">I50-I62</f>
        <v>6.776300459330507</v>
      </c>
      <c r="J64" s="34">
        <f t="shared" si="5"/>
        <v>5.1486623457985239</v>
      </c>
      <c r="K64" s="34">
        <f t="shared" ref="K64:M64" si="6">K50-K62</f>
        <v>19.36121825445079</v>
      </c>
      <c r="L64" s="34">
        <f t="shared" si="6"/>
        <v>15.404245017618543</v>
      </c>
      <c r="M64" s="34">
        <f t="shared" si="6"/>
        <v>15.362806235612382</v>
      </c>
      <c r="N64" s="34">
        <f t="shared" ref="N64:O64" si="7">N50-N62</f>
        <v>10.34563656417491</v>
      </c>
      <c r="O64" s="34">
        <f t="shared" si="7"/>
        <v>3.766434237691989</v>
      </c>
    </row>
    <row r="65" spans="1:1" x14ac:dyDescent="0.2">
      <c r="A65" s="20" t="s">
        <v>18</v>
      </c>
    </row>
  </sheetData>
  <mergeCells count="1">
    <mergeCell ref="A1:M1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Forklaring</vt:lpstr>
      <vt:lpstr>Troms og Finnmark 2008-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2015-11-06T07:25:31Z</cp:lastPrinted>
  <dcterms:created xsi:type="dcterms:W3CDTF">2006-02-02T13:31:55Z</dcterms:created>
  <dcterms:modified xsi:type="dcterms:W3CDTF">2021-11-18T05:46:10Z</dcterms:modified>
</cp:coreProperties>
</file>