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Analyse-og formidling (STB)\2.2 Lønnsomhetsundersøkelse for akvakultur\05 LON Internet\LON-Internett-skal offentliggjøres\"/>
    </mc:Choice>
  </mc:AlternateContent>
  <bookViews>
    <workbookView xWindow="240" yWindow="315" windowWidth="14955" windowHeight="8190"/>
  </bookViews>
  <sheets>
    <sheet name="Forklaring" sheetId="1" r:id="rId1"/>
    <sheet name="Nordland 2008-" sheetId="3" r:id="rId2"/>
  </sheets>
  <calcPr calcId="162913"/>
</workbook>
</file>

<file path=xl/calcChain.xml><?xml version="1.0" encoding="utf-8"?>
<calcChain xmlns="http://schemas.openxmlformats.org/spreadsheetml/2006/main">
  <c r="O63" i="3" l="1"/>
  <c r="N63" i="3" l="1"/>
  <c r="N13" i="3"/>
  <c r="M63" i="3" l="1"/>
  <c r="M13" i="3"/>
  <c r="L63" i="3" l="1"/>
  <c r="L13" i="3"/>
  <c r="K63" i="3" l="1"/>
  <c r="K13" i="3"/>
  <c r="J63" i="3" l="1"/>
  <c r="J13" i="3"/>
  <c r="F13" i="3" l="1"/>
  <c r="G13" i="3"/>
  <c r="H13" i="3"/>
  <c r="I13" i="3"/>
  <c r="I63" i="3"/>
  <c r="H63" i="3" l="1"/>
  <c r="G63" i="3"/>
  <c r="F63" i="3"/>
  <c r="E63" i="3"/>
  <c r="E13" i="3"/>
  <c r="C63" i="3"/>
  <c r="C13" i="3"/>
  <c r="D63" i="3"/>
  <c r="D13" i="3"/>
</calcChain>
</file>

<file path=xl/sharedStrings.xml><?xml version="1.0" encoding="utf-8"?>
<sst xmlns="http://schemas.openxmlformats.org/spreadsheetml/2006/main" count="185" uniqueCount="102">
  <si>
    <t>Antall selskap i utvalget</t>
  </si>
  <si>
    <t>stk</t>
  </si>
  <si>
    <t>kr</t>
  </si>
  <si>
    <t>kg</t>
  </si>
  <si>
    <t>Antall årsverk</t>
  </si>
  <si>
    <t>%</t>
  </si>
  <si>
    <t>Driftsmargin</t>
  </si>
  <si>
    <t>Likviditetsgrad 1</t>
  </si>
  <si>
    <t>Likviditetsgrad 2</t>
  </si>
  <si>
    <t>Rentedekningsgrad</t>
  </si>
  <si>
    <t>Egenkapitalandel</t>
  </si>
  <si>
    <t>Andel kortsiktig gjeld</t>
  </si>
  <si>
    <t>Andel langsiktig gjeld</t>
  </si>
  <si>
    <t>Kilde: Fiskeridirektoratet</t>
  </si>
  <si>
    <t>Antall tillatelser i utvalget</t>
  </si>
  <si>
    <t>Fôrfaktor (økonomisk)</t>
  </si>
  <si>
    <t>Totalrentabilitet</t>
  </si>
  <si>
    <t>Overskuddsgrad</t>
  </si>
  <si>
    <t>1) Utvalget er uten selskaper med tillatelser på tvers av regionsgrensene</t>
  </si>
  <si>
    <t>-</t>
  </si>
  <si>
    <t>Produksjon av fisk</t>
  </si>
  <si>
    <t>Forklaring</t>
  </si>
  <si>
    <t>Presentasjon av regionsresultat</t>
  </si>
  <si>
    <t>Historiske tabeller</t>
  </si>
  <si>
    <t>Gjennomsnittsresultater for Nordland</t>
  </si>
  <si>
    <t>Gjennomsnittstall for Nordland</t>
  </si>
  <si>
    <t>Utvalg</t>
  </si>
  <si>
    <t>Diverse størrelser</t>
  </si>
  <si>
    <t>Beregnede nøkkeltall</t>
  </si>
  <si>
    <t>Omregningsfaktor</t>
  </si>
  <si>
    <t>Omregningsfaktor for laks</t>
  </si>
  <si>
    <t>Tilstand</t>
  </si>
  <si>
    <t>Hodekappet = 1</t>
  </si>
  <si>
    <t>Sløyd vekt = 1</t>
  </si>
  <si>
    <t>Rund vekt = 1</t>
  </si>
  <si>
    <t>Levende vekt = 1</t>
  </si>
  <si>
    <t>Levende vekt</t>
  </si>
  <si>
    <t>Rund vekt (WFE)</t>
  </si>
  <si>
    <t>Sløyd vekt</t>
  </si>
  <si>
    <t>Hodekappet vekt</t>
  </si>
  <si>
    <t>Omregningsfaktor for regnbueørret</t>
  </si>
  <si>
    <t>For å unngå å få en blanding av ulike vekttyper (levende/rund/sløyd) i produksjons-</t>
  </si>
  <si>
    <t>Omregningsfaktor fra levende vekt til rundvekt etter sulting og bløgging er satt til 1,067.</t>
  </si>
  <si>
    <t>Det har vist seg umulig for oss å skille mellom laks og regnbueørret i beregningen av</t>
  </si>
  <si>
    <t xml:space="preserve">Flere selskap innehar tillatelser på tvers av regionsgrensene. Selskapene utarbeider kun </t>
  </si>
  <si>
    <t xml:space="preserve">ett felles årsregnskap. Det betyr at det ikke lenger er mulig å presentere rene </t>
  </si>
  <si>
    <t>regionsresultat.</t>
  </si>
  <si>
    <t>Vi har på bakgrunn av nevnte problemstilling valgt å utelate selskapene som har</t>
  </si>
  <si>
    <t>tillatelser på tvers av grensene ved beregning av regionsresultat. Dette gjort for å få</t>
  </si>
  <si>
    <t>rene regionsresultat.</t>
  </si>
  <si>
    <t xml:space="preserve">Det medfører imidlertid at representativiteten i enkelte regioner i disse beregningene er </t>
  </si>
  <si>
    <t xml:space="preserve">lavere enn reell representativitet. Vi har på bakgrunn av nevnte problemstilling valgt å </t>
  </si>
  <si>
    <t xml:space="preserve">forenkle presentasjonen av regionsresulat, og kun presentere størrelsesnøytrale poster. </t>
  </si>
  <si>
    <t>Definisjoner</t>
  </si>
  <si>
    <t xml:space="preserve">((beholdning av levende fisk 31.12. (kg) - vekt på utsatt smolt - beholdning av </t>
  </si>
  <si>
    <t>levende fisk 01.01. (kg)) / 1,067).</t>
  </si>
  <si>
    <t>beregningen har vi valgt å omregne levende fisk til rund vekt. Omregningsfaktor hentet</t>
  </si>
  <si>
    <t>fra NS 9417:2012</t>
  </si>
  <si>
    <t xml:space="preserve">produksjon. Siden regnbueørret utgjør mindre enn 10 prosent av produsert mengde har </t>
  </si>
  <si>
    <t xml:space="preserve">vi valgt å benytte omregningsfaktor for laks ved omregning fra levende vekt til rund </t>
  </si>
  <si>
    <t>vekt.</t>
  </si>
  <si>
    <t xml:space="preserve">Vi har f.o.m. 2012-undersøkelsen valgt å bruke omregningfaktorer fra NS 9417:2012 </t>
  </si>
  <si>
    <t xml:space="preserve">"Laks og regnbueørret. Enhetlig terminologi og metoder for dokumentasjon av </t>
  </si>
  <si>
    <t>produksjon" ved beregning av solgt mengde og produksjon.</t>
  </si>
  <si>
    <t>Beregnet pris og kostnader pr. kg produsert fisk (rundvekt)</t>
  </si>
  <si>
    <t>Salgspris pr. kg solgt fisk (laks og regnbueørret)</t>
  </si>
  <si>
    <t>Produksjonskostnad pr. kg</t>
  </si>
  <si>
    <t>Sum kostnad pr. kg</t>
  </si>
  <si>
    <t>Fortjeneste pr. kg</t>
  </si>
  <si>
    <t>Fôrpris pr. kg</t>
  </si>
  <si>
    <t>Produksjon pr. årsverk</t>
  </si>
  <si>
    <t>(Solgt mengde (laks og regnbueørret) + Beholdning av frossenfisk per 31.12.) +</t>
  </si>
  <si>
    <t>Salgspris pr. kg solgt laks</t>
  </si>
  <si>
    <t>Salgspris pr. kg solgt regnbueørret</t>
  </si>
  <si>
    <t>Smoltkostnad pr. kg</t>
  </si>
  <si>
    <t>Fôrkostnad pr. kg</t>
  </si>
  <si>
    <t>Forsikringskostnad pr. kg</t>
  </si>
  <si>
    <t>Lønnskostnad pr. kg</t>
  </si>
  <si>
    <t>Avskrivninger pr. kg</t>
  </si>
  <si>
    <t>Andre driftskostnader pr. kg</t>
  </si>
  <si>
    <t>Netto finanskostnader pr. kg</t>
  </si>
  <si>
    <r>
      <t xml:space="preserve">Vær oppmerksom på at presenterte resultater </t>
    </r>
    <r>
      <rPr>
        <sz val="10"/>
        <color rgb="FF6595FF"/>
        <rFont val="Arial"/>
        <family val="2"/>
      </rPr>
      <t>i</t>
    </r>
    <r>
      <rPr>
        <sz val="10"/>
        <color rgb="FF23AEB4"/>
        <rFont val="Arial"/>
        <family val="2"/>
      </rPr>
      <t>kke er justert for eventuelle endringer</t>
    </r>
  </si>
  <si>
    <r>
      <rPr>
        <sz val="10"/>
        <color rgb="FF6595FF"/>
        <rFont val="Arial"/>
        <family val="2"/>
      </rPr>
      <t xml:space="preserve"> </t>
    </r>
    <r>
      <rPr>
        <sz val="10"/>
        <color rgb="FF23AEB4"/>
        <rFont val="Arial"/>
        <family val="2"/>
      </rPr>
      <t>i kroneverdi</t>
    </r>
    <r>
      <rPr>
        <sz val="10"/>
        <rFont val="Arial"/>
        <family val="2"/>
      </rPr>
      <t xml:space="preserve"> i perioden.</t>
    </r>
  </si>
  <si>
    <r>
      <t xml:space="preserve">Gj. antall tillatelser pr. selskap </t>
    </r>
    <r>
      <rPr>
        <vertAlign val="superscript"/>
        <sz val="10"/>
        <rFont val="Arial"/>
        <family val="2"/>
      </rPr>
      <t>1)</t>
    </r>
  </si>
  <si>
    <r>
      <t>2008</t>
    </r>
    <r>
      <rPr>
        <b/>
        <vertAlign val="superscript"/>
        <sz val="10"/>
        <color theme="0"/>
        <rFont val="Arial"/>
        <family val="2"/>
      </rPr>
      <t>1)</t>
    </r>
  </si>
  <si>
    <r>
      <t>2009</t>
    </r>
    <r>
      <rPr>
        <b/>
        <vertAlign val="superscript"/>
        <sz val="10"/>
        <color theme="0"/>
        <rFont val="Arial"/>
        <family val="2"/>
      </rPr>
      <t>1)</t>
    </r>
  </si>
  <si>
    <r>
      <t>2010</t>
    </r>
    <r>
      <rPr>
        <b/>
        <vertAlign val="superscript"/>
        <sz val="10"/>
        <color theme="0"/>
        <rFont val="Arial"/>
        <family val="2"/>
      </rPr>
      <t>1)</t>
    </r>
  </si>
  <si>
    <r>
      <t>2011</t>
    </r>
    <r>
      <rPr>
        <b/>
        <vertAlign val="superscript"/>
        <sz val="10"/>
        <color theme="0"/>
        <rFont val="Arial"/>
        <family val="2"/>
      </rPr>
      <t>1)</t>
    </r>
  </si>
  <si>
    <r>
      <t>2012</t>
    </r>
    <r>
      <rPr>
        <b/>
        <vertAlign val="superscript"/>
        <sz val="10"/>
        <color theme="0"/>
        <rFont val="Arial"/>
        <family val="2"/>
      </rPr>
      <t>1)</t>
    </r>
  </si>
  <si>
    <r>
      <t>2013</t>
    </r>
    <r>
      <rPr>
        <b/>
        <vertAlign val="superscript"/>
        <sz val="10"/>
        <color theme="0"/>
        <rFont val="Arial"/>
        <family val="2"/>
      </rPr>
      <t>1)</t>
    </r>
  </si>
  <si>
    <r>
      <t>2014</t>
    </r>
    <r>
      <rPr>
        <b/>
        <vertAlign val="superscript"/>
        <sz val="10"/>
        <color theme="0"/>
        <rFont val="Arial"/>
        <family val="2"/>
      </rPr>
      <t>1)</t>
    </r>
  </si>
  <si>
    <r>
      <t>2015</t>
    </r>
    <r>
      <rPr>
        <b/>
        <vertAlign val="superscript"/>
        <sz val="10"/>
        <color theme="0"/>
        <rFont val="Arial"/>
        <family val="2"/>
      </rPr>
      <t>1)</t>
    </r>
  </si>
  <si>
    <r>
      <t>2016</t>
    </r>
    <r>
      <rPr>
        <b/>
        <vertAlign val="superscript"/>
        <sz val="10"/>
        <color theme="0"/>
        <rFont val="Arial"/>
        <family val="2"/>
      </rPr>
      <t>1)</t>
    </r>
  </si>
  <si>
    <r>
      <t>2017</t>
    </r>
    <r>
      <rPr>
        <b/>
        <vertAlign val="superscript"/>
        <sz val="10"/>
        <color theme="0"/>
        <rFont val="Arial"/>
        <family val="2"/>
      </rPr>
      <t>1)</t>
    </r>
  </si>
  <si>
    <r>
      <t>2018</t>
    </r>
    <r>
      <rPr>
        <b/>
        <vertAlign val="superscript"/>
        <sz val="10"/>
        <color theme="0"/>
        <rFont val="Arial"/>
        <family val="2"/>
      </rPr>
      <t>1)</t>
    </r>
  </si>
  <si>
    <r>
      <t>2019</t>
    </r>
    <r>
      <rPr>
        <b/>
        <vertAlign val="superscript"/>
        <sz val="10"/>
        <color theme="0"/>
        <rFont val="Arial"/>
        <family val="2"/>
      </rPr>
      <t>1)</t>
    </r>
  </si>
  <si>
    <t>Lønnsomhetsundersøkelse for produksjon av laks og regnbueørret - matfiskproduksjon</t>
  </si>
  <si>
    <r>
      <t>Offisiell statistikk/</t>
    </r>
    <r>
      <rPr>
        <b/>
        <i/>
        <sz val="10"/>
        <color rgb="FF23AEB4"/>
        <rFont val="Arial"/>
        <family val="2"/>
      </rPr>
      <t>Official statistics</t>
    </r>
  </si>
  <si>
    <t>Oppdatert: 18. november 2021</t>
  </si>
  <si>
    <t>Oppdatert pr. 18. november 2021</t>
  </si>
  <si>
    <r>
      <t>2020</t>
    </r>
    <r>
      <rPr>
        <b/>
        <vertAlign val="superscript"/>
        <sz val="10"/>
        <color theme="0"/>
        <rFont val="Arial"/>
        <family val="2"/>
      </rPr>
      <t>1)</t>
    </r>
  </si>
  <si>
    <t>Slaktekostnad inkl. fraktkostnad pr.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</si>
</sst>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0.0"/>
    <numFmt numFmtId="166" formatCode="0.000"/>
  </numFmts>
  <fonts count="27" x14ac:knownFonts="1">
    <font>
      <sz val="10"/>
      <name val="Arial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6595FF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0"/>
      <color theme="0"/>
      <name val="Arial"/>
      <family val="2"/>
    </font>
    <font>
      <sz val="10"/>
      <color rgb="FF000000"/>
      <name val="Arial"/>
      <family val="2"/>
    </font>
    <font>
      <sz val="10"/>
      <color rgb="FF23AEB4"/>
      <name val="Arial"/>
      <family val="2"/>
    </font>
    <font>
      <b/>
      <sz val="18"/>
      <color theme="1"/>
      <name val="Arial"/>
      <family val="2"/>
    </font>
    <font>
      <b/>
      <sz val="10"/>
      <name val="Arial"/>
      <family val="2"/>
    </font>
    <font>
      <sz val="10"/>
      <color rgb="FF84BD00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0"/>
      <color theme="0"/>
      <name val="Arial"/>
      <family val="2"/>
    </font>
    <font>
      <b/>
      <vertAlign val="superscript"/>
      <sz val="10"/>
      <color theme="0"/>
      <name val="Arial"/>
      <family val="2"/>
    </font>
    <font>
      <b/>
      <sz val="10"/>
      <color rgb="FF0070C0"/>
      <name val="Arial"/>
      <family val="2"/>
    </font>
    <font>
      <b/>
      <sz val="18"/>
      <name val="Arial"/>
      <family val="2"/>
    </font>
    <font>
      <b/>
      <sz val="11"/>
      <color rgb="FF23AEB4"/>
      <name val="Arial"/>
      <family val="2"/>
    </font>
    <font>
      <b/>
      <i/>
      <sz val="10"/>
      <color rgb="FF23AEB4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23AEB4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Border="1"/>
    <xf numFmtId="0" fontId="1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2" fillId="0" borderId="0" xfId="0" applyFont="1"/>
    <xf numFmtId="0" fontId="7" fillId="2" borderId="3" xfId="0" applyFont="1" applyFill="1" applyBorder="1"/>
    <xf numFmtId="0" fontId="7" fillId="2" borderId="3" xfId="0" applyFont="1" applyFill="1" applyBorder="1" applyAlignment="1">
      <alignment horizontal="center"/>
    </xf>
    <xf numFmtId="0" fontId="8" fillId="0" borderId="3" xfId="0" applyFont="1" applyBorder="1"/>
    <xf numFmtId="166" fontId="8" fillId="0" borderId="3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166" fontId="7" fillId="2" borderId="3" xfId="0" applyNumberFormat="1" applyFont="1" applyFill="1" applyBorder="1" applyAlignment="1">
      <alignment horizontal="center"/>
    </xf>
    <xf numFmtId="1" fontId="8" fillId="0" borderId="3" xfId="0" applyNumberFormat="1" applyFont="1" applyBorder="1" applyAlignment="1">
      <alignment horizontal="center"/>
    </xf>
    <xf numFmtId="0" fontId="11" fillId="0" borderId="0" xfId="0" applyFont="1"/>
    <xf numFmtId="0" fontId="1" fillId="0" borderId="0" xfId="0" applyFont="1" applyFill="1"/>
    <xf numFmtId="0" fontId="12" fillId="0" borderId="0" xfId="0" applyFont="1"/>
    <xf numFmtId="0" fontId="1" fillId="0" borderId="2" xfId="0" applyFont="1" applyBorder="1"/>
    <xf numFmtId="164" fontId="1" fillId="0" borderId="2" xfId="0" applyNumberFormat="1" applyFont="1" applyBorder="1"/>
    <xf numFmtId="0" fontId="14" fillId="0" borderId="0" xfId="0" applyFont="1" applyBorder="1"/>
    <xf numFmtId="0" fontId="14" fillId="0" borderId="0" xfId="0" applyFont="1"/>
    <xf numFmtId="0" fontId="15" fillId="0" borderId="0" xfId="0" applyFont="1"/>
    <xf numFmtId="3" fontId="16" fillId="0" borderId="0" xfId="0" applyNumberFormat="1" applyFont="1"/>
    <xf numFmtId="49" fontId="16" fillId="0" borderId="0" xfId="0" applyNumberFormat="1" applyFont="1"/>
    <xf numFmtId="3" fontId="1" fillId="0" borderId="0" xfId="0" applyNumberFormat="1" applyFont="1"/>
    <xf numFmtId="164" fontId="1" fillId="0" borderId="0" xfId="0" applyNumberFormat="1" applyFont="1"/>
    <xf numFmtId="2" fontId="1" fillId="0" borderId="0" xfId="0" applyNumberFormat="1" applyFont="1" applyBorder="1"/>
    <xf numFmtId="2" fontId="1" fillId="0" borderId="0" xfId="0" applyNumberFormat="1" applyFont="1"/>
    <xf numFmtId="2" fontId="1" fillId="0" borderId="2" xfId="0" applyNumberFormat="1" applyFont="1" applyBorder="1"/>
    <xf numFmtId="165" fontId="1" fillId="0" borderId="0" xfId="0" applyNumberFormat="1" applyFont="1"/>
    <xf numFmtId="165" fontId="1" fillId="0" borderId="2" xfId="0" applyNumberFormat="1" applyFont="1" applyBorder="1"/>
    <xf numFmtId="4" fontId="1" fillId="0" borderId="0" xfId="0" applyNumberFormat="1" applyFont="1"/>
    <xf numFmtId="2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right"/>
    </xf>
    <xf numFmtId="1" fontId="1" fillId="0" borderId="0" xfId="0" applyNumberFormat="1" applyFont="1"/>
    <xf numFmtId="4" fontId="11" fillId="0" borderId="0" xfId="0" applyNumberFormat="1" applyFont="1" applyBorder="1"/>
    <xf numFmtId="2" fontId="11" fillId="0" borderId="0" xfId="0" applyNumberFormat="1" applyFont="1" applyBorder="1"/>
    <xf numFmtId="4" fontId="11" fillId="0" borderId="2" xfId="0" applyNumberFormat="1" applyFont="1" applyBorder="1"/>
    <xf numFmtId="0" fontId="11" fillId="0" borderId="0" xfId="0" applyFont="1" applyFill="1"/>
    <xf numFmtId="0" fontId="17" fillId="0" borderId="0" xfId="0" applyFont="1"/>
    <xf numFmtId="49" fontId="18" fillId="2" borderId="1" xfId="0" applyNumberFormat="1" applyFont="1" applyFill="1" applyBorder="1" applyAlignment="1">
      <alignment horizontal="right"/>
    </xf>
    <xf numFmtId="0" fontId="18" fillId="2" borderId="1" xfId="0" applyFont="1" applyFill="1" applyBorder="1" applyAlignment="1">
      <alignment horizontal="right"/>
    </xf>
    <xf numFmtId="1" fontId="18" fillId="2" borderId="1" xfId="0" applyNumberFormat="1" applyFont="1" applyFill="1" applyBorder="1" applyAlignment="1">
      <alignment horizontal="right"/>
    </xf>
    <xf numFmtId="0" fontId="11" fillId="0" borderId="0" xfId="0" applyFont="1" applyAlignment="1">
      <alignment horizontal="right"/>
    </xf>
    <xf numFmtId="49" fontId="17" fillId="0" borderId="0" xfId="0" applyNumberFormat="1" applyFont="1"/>
    <xf numFmtId="3" fontId="15" fillId="0" borderId="0" xfId="0" applyNumberFormat="1" applyFont="1"/>
    <xf numFmtId="0" fontId="20" fillId="0" borderId="0" xfId="0" applyFont="1"/>
    <xf numFmtId="0" fontId="21" fillId="0" borderId="0" xfId="0" applyFont="1"/>
    <xf numFmtId="0" fontId="22" fillId="0" borderId="0" xfId="0" applyFont="1"/>
    <xf numFmtId="0" fontId="24" fillId="0" borderId="0" xfId="0" applyFont="1"/>
    <xf numFmtId="0" fontId="25" fillId="0" borderId="0" xfId="0" applyFont="1" applyAlignment="1">
      <alignment horizontal="left"/>
    </xf>
    <xf numFmtId="0" fontId="25" fillId="0" borderId="0" xfId="0" applyFont="1"/>
    <xf numFmtId="0" fontId="26" fillId="0" borderId="0" xfId="0" applyFont="1"/>
    <xf numFmtId="0" fontId="11" fillId="0" borderId="0" xfId="0" applyFont="1" applyBorder="1"/>
    <xf numFmtId="4" fontId="11" fillId="0" borderId="1" xfId="0" applyNumberFormat="1" applyFont="1" applyBorder="1"/>
    <xf numFmtId="2" fontId="11" fillId="0" borderId="1" xfId="0" applyNumberFormat="1" applyFont="1" applyBorder="1"/>
    <xf numFmtId="0" fontId="11" fillId="0" borderId="2" xfId="0" applyFont="1" applyBorder="1"/>
    <xf numFmtId="0" fontId="10" fillId="0" borderId="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33A0"/>
      <color rgb="FFE5FDFF"/>
      <color rgb="FF6595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"/>
  <sheetViews>
    <sheetView tabSelected="1" workbookViewId="0">
      <selection activeCell="A7" sqref="A7"/>
    </sheetView>
  </sheetViews>
  <sheetFormatPr baseColWidth="10" defaultRowHeight="12.75" x14ac:dyDescent="0.2"/>
  <cols>
    <col min="1" max="1" width="19.85546875" style="2" customWidth="1"/>
    <col min="2" max="2" width="16.140625" style="2" bestFit="1" customWidth="1"/>
    <col min="3" max="3" width="14.85546875" style="2" bestFit="1" customWidth="1"/>
    <col min="4" max="4" width="14.28515625" style="2" bestFit="1" customWidth="1"/>
    <col min="5" max="5" width="17.7109375" style="2" bestFit="1" customWidth="1"/>
    <col min="6" max="6" width="12.85546875" style="2" customWidth="1"/>
    <col min="7" max="16384" width="11.42578125" style="2"/>
  </cols>
  <sheetData>
    <row r="1" spans="1:13" s="46" customFormat="1" ht="23.25" x14ac:dyDescent="0.35">
      <c r="A1" s="57" t="s">
        <v>96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3" s="46" customFormat="1" ht="23.25" x14ac:dyDescent="0.35">
      <c r="A2" s="47" t="s">
        <v>21</v>
      </c>
    </row>
    <row r="4" spans="1:13" ht="15" x14ac:dyDescent="0.25">
      <c r="A4" s="48" t="s">
        <v>97</v>
      </c>
    </row>
    <row r="5" spans="1:13" s="4" customFormat="1" ht="14.25" x14ac:dyDescent="0.2">
      <c r="A5" s="3" t="s">
        <v>13</v>
      </c>
    </row>
    <row r="6" spans="1:13" s="4" customFormat="1" ht="14.25" x14ac:dyDescent="0.2">
      <c r="A6" s="3" t="s">
        <v>98</v>
      </c>
    </row>
    <row r="9" spans="1:13" s="4" customFormat="1" ht="15.75" x14ac:dyDescent="0.25">
      <c r="A9" s="39" t="s">
        <v>22</v>
      </c>
    </row>
    <row r="10" spans="1:13" x14ac:dyDescent="0.2">
      <c r="A10" s="2" t="s">
        <v>44</v>
      </c>
    </row>
    <row r="11" spans="1:13" x14ac:dyDescent="0.2">
      <c r="A11" s="2" t="s">
        <v>45</v>
      </c>
    </row>
    <row r="12" spans="1:13" x14ac:dyDescent="0.2">
      <c r="A12" s="2" t="s">
        <v>46</v>
      </c>
    </row>
    <row r="14" spans="1:13" x14ac:dyDescent="0.2">
      <c r="A14" s="2" t="s">
        <v>47</v>
      </c>
    </row>
    <row r="15" spans="1:13" x14ac:dyDescent="0.2">
      <c r="A15" s="2" t="s">
        <v>48</v>
      </c>
    </row>
    <row r="16" spans="1:13" x14ac:dyDescent="0.2">
      <c r="A16" s="2" t="s">
        <v>49</v>
      </c>
    </row>
    <row r="18" spans="1:1" x14ac:dyDescent="0.2">
      <c r="A18" s="2" t="s">
        <v>50</v>
      </c>
    </row>
    <row r="19" spans="1:1" x14ac:dyDescent="0.2">
      <c r="A19" s="2" t="s">
        <v>51</v>
      </c>
    </row>
    <row r="20" spans="1:1" x14ac:dyDescent="0.2">
      <c r="A20" s="2" t="s">
        <v>52</v>
      </c>
    </row>
    <row r="23" spans="1:1" s="4" customFormat="1" ht="15.75" x14ac:dyDescent="0.25">
      <c r="A23" s="39" t="s">
        <v>53</v>
      </c>
    </row>
    <row r="24" spans="1:1" s="4" customFormat="1" ht="14.25" x14ac:dyDescent="0.2">
      <c r="A24" s="2"/>
    </row>
    <row r="25" spans="1:1" ht="15" x14ac:dyDescent="0.25">
      <c r="A25" s="50" t="s">
        <v>20</v>
      </c>
    </row>
    <row r="26" spans="1:1" x14ac:dyDescent="0.2">
      <c r="A26" s="2" t="s">
        <v>71</v>
      </c>
    </row>
    <row r="27" spans="1:1" x14ac:dyDescent="0.2">
      <c r="A27" s="2" t="s">
        <v>54</v>
      </c>
    </row>
    <row r="28" spans="1:1" x14ac:dyDescent="0.2">
      <c r="A28" s="2" t="s">
        <v>55</v>
      </c>
    </row>
    <row r="30" spans="1:1" x14ac:dyDescent="0.2">
      <c r="A30" s="2" t="s">
        <v>41</v>
      </c>
    </row>
    <row r="31" spans="1:1" x14ac:dyDescent="0.2">
      <c r="A31" s="2" t="s">
        <v>56</v>
      </c>
    </row>
    <row r="32" spans="1:1" x14ac:dyDescent="0.2">
      <c r="A32" s="2" t="s">
        <v>57</v>
      </c>
    </row>
    <row r="34" spans="1:6" x14ac:dyDescent="0.2">
      <c r="A34" s="2" t="s">
        <v>42</v>
      </c>
    </row>
    <row r="35" spans="1:6" x14ac:dyDescent="0.2">
      <c r="A35" s="2" t="s">
        <v>43</v>
      </c>
    </row>
    <row r="36" spans="1:6" x14ac:dyDescent="0.2">
      <c r="A36" s="2" t="s">
        <v>58</v>
      </c>
    </row>
    <row r="37" spans="1:6" x14ac:dyDescent="0.2">
      <c r="A37" s="2" t="s">
        <v>59</v>
      </c>
    </row>
    <row r="38" spans="1:6" s="4" customFormat="1" ht="14.25" x14ac:dyDescent="0.2">
      <c r="A38" s="3" t="s">
        <v>60</v>
      </c>
    </row>
    <row r="39" spans="1:6" s="4" customFormat="1" ht="14.25" x14ac:dyDescent="0.2">
      <c r="A39" s="3"/>
    </row>
    <row r="40" spans="1:6" s="4" customFormat="1" ht="15" x14ac:dyDescent="0.25">
      <c r="A40" s="51" t="s">
        <v>29</v>
      </c>
    </row>
    <row r="41" spans="1:6" s="6" customFormat="1" x14ac:dyDescent="0.2">
      <c r="A41" s="6" t="s">
        <v>61</v>
      </c>
    </row>
    <row r="42" spans="1:6" s="6" customFormat="1" x14ac:dyDescent="0.2">
      <c r="A42" s="6" t="s">
        <v>62</v>
      </c>
    </row>
    <row r="43" spans="1:6" s="6" customFormat="1" x14ac:dyDescent="0.2">
      <c r="A43" s="6" t="s">
        <v>63</v>
      </c>
    </row>
    <row r="44" spans="1:6" s="4" customFormat="1" ht="14.25" x14ac:dyDescent="0.2">
      <c r="A44" s="2"/>
      <c r="B44" s="2"/>
      <c r="C44" s="2"/>
      <c r="D44" s="2"/>
      <c r="E44" s="2"/>
      <c r="F44" s="2"/>
    </row>
    <row r="45" spans="1:6" s="4" customFormat="1" ht="14.25" x14ac:dyDescent="0.2">
      <c r="A45" s="2" t="s">
        <v>30</v>
      </c>
      <c r="B45" s="2"/>
      <c r="C45" s="2"/>
      <c r="D45" s="2"/>
      <c r="E45" s="2"/>
      <c r="F45" s="2"/>
    </row>
    <row r="46" spans="1:6" s="4" customFormat="1" ht="14.25" x14ac:dyDescent="0.2">
      <c r="A46" s="7" t="s">
        <v>31</v>
      </c>
      <c r="B46" s="8" t="s">
        <v>32</v>
      </c>
      <c r="C46" s="8" t="s">
        <v>33</v>
      </c>
      <c r="D46" s="8" t="s">
        <v>34</v>
      </c>
      <c r="E46" s="8" t="s">
        <v>35</v>
      </c>
      <c r="F46" s="2"/>
    </row>
    <row r="47" spans="1:6" s="4" customFormat="1" ht="14.25" x14ac:dyDescent="0.2">
      <c r="A47" s="9" t="s">
        <v>36</v>
      </c>
      <c r="B47" s="10">
        <v>1.35</v>
      </c>
      <c r="C47" s="10">
        <v>1.2</v>
      </c>
      <c r="D47" s="11">
        <v>1.0669999999999999</v>
      </c>
      <c r="E47" s="11">
        <v>1</v>
      </c>
      <c r="F47" s="2"/>
    </row>
    <row r="48" spans="1:6" s="4" customFormat="1" ht="14.25" x14ac:dyDescent="0.2">
      <c r="A48" s="7" t="s">
        <v>37</v>
      </c>
      <c r="B48" s="8">
        <v>1.266</v>
      </c>
      <c r="C48" s="8">
        <v>1.125</v>
      </c>
      <c r="D48" s="8">
        <v>1</v>
      </c>
      <c r="E48" s="8">
        <v>1.0669999999999999</v>
      </c>
      <c r="F48" s="2"/>
    </row>
    <row r="49" spans="1:6" s="4" customFormat="1" ht="14.25" x14ac:dyDescent="0.2">
      <c r="A49" s="9" t="s">
        <v>38</v>
      </c>
      <c r="B49" s="11">
        <v>1.125</v>
      </c>
      <c r="C49" s="11">
        <v>1</v>
      </c>
      <c r="D49" s="11">
        <v>0.88900000000000001</v>
      </c>
      <c r="E49" s="10">
        <v>1.2</v>
      </c>
      <c r="F49" s="2"/>
    </row>
    <row r="50" spans="1:6" s="4" customFormat="1" ht="14.25" x14ac:dyDescent="0.2">
      <c r="A50" s="9" t="s">
        <v>39</v>
      </c>
      <c r="B50" s="11">
        <v>1</v>
      </c>
      <c r="C50" s="11">
        <v>0.88900000000000001</v>
      </c>
      <c r="D50" s="10">
        <v>0.79</v>
      </c>
      <c r="E50" s="10">
        <v>1.35</v>
      </c>
      <c r="F50" s="2"/>
    </row>
    <row r="51" spans="1:6" s="4" customFormat="1" ht="14.25" x14ac:dyDescent="0.2">
      <c r="A51" s="2"/>
      <c r="B51" s="2"/>
      <c r="C51" s="2"/>
      <c r="D51" s="2"/>
      <c r="E51" s="2"/>
      <c r="F51" s="2"/>
    </row>
    <row r="52" spans="1:6" s="4" customFormat="1" ht="14.25" x14ac:dyDescent="0.2">
      <c r="A52" s="2" t="s">
        <v>40</v>
      </c>
      <c r="B52" s="2"/>
      <c r="C52" s="2"/>
      <c r="D52" s="2"/>
      <c r="E52" s="2"/>
      <c r="F52" s="2"/>
    </row>
    <row r="53" spans="1:6" s="4" customFormat="1" ht="14.25" x14ac:dyDescent="0.2">
      <c r="A53" s="7" t="s">
        <v>31</v>
      </c>
      <c r="B53" s="8" t="s">
        <v>32</v>
      </c>
      <c r="C53" s="8" t="s">
        <v>33</v>
      </c>
      <c r="D53" s="8" t="s">
        <v>34</v>
      </c>
      <c r="E53" s="8" t="s">
        <v>35</v>
      </c>
      <c r="F53" s="2"/>
    </row>
    <row r="54" spans="1:6" s="4" customFormat="1" ht="14.25" x14ac:dyDescent="0.2">
      <c r="A54" s="9" t="s">
        <v>36</v>
      </c>
      <c r="B54" s="11">
        <v>1.355</v>
      </c>
      <c r="C54" s="11">
        <v>1.2150000000000001</v>
      </c>
      <c r="D54" s="10">
        <v>1.07</v>
      </c>
      <c r="E54" s="11">
        <v>1</v>
      </c>
      <c r="F54" s="2"/>
    </row>
    <row r="55" spans="1:6" s="4" customFormat="1" ht="14.25" x14ac:dyDescent="0.2">
      <c r="A55" s="7" t="s">
        <v>37</v>
      </c>
      <c r="B55" s="8">
        <v>1.2649999999999999</v>
      </c>
      <c r="C55" s="8">
        <v>1.135</v>
      </c>
      <c r="D55" s="8">
        <v>1</v>
      </c>
      <c r="E55" s="12">
        <v>1.07</v>
      </c>
      <c r="F55" s="2"/>
    </row>
    <row r="56" spans="1:6" s="4" customFormat="1" ht="14.25" x14ac:dyDescent="0.2">
      <c r="A56" s="9" t="s">
        <v>38</v>
      </c>
      <c r="B56" s="11">
        <v>1.115</v>
      </c>
      <c r="C56" s="11">
        <v>1</v>
      </c>
      <c r="D56" s="11">
        <v>0.88100000000000001</v>
      </c>
      <c r="E56" s="11">
        <v>1.2150000000000001</v>
      </c>
      <c r="F56" s="2"/>
    </row>
    <row r="57" spans="1:6" s="4" customFormat="1" ht="14.25" x14ac:dyDescent="0.2">
      <c r="A57" s="9" t="s">
        <v>39</v>
      </c>
      <c r="B57" s="13">
        <v>1</v>
      </c>
      <c r="C57" s="11">
        <v>0.89700000000000002</v>
      </c>
      <c r="D57" s="10">
        <v>0.79</v>
      </c>
      <c r="E57" s="11">
        <v>1.355</v>
      </c>
      <c r="F57" s="2"/>
    </row>
    <row r="58" spans="1:6" s="4" customFormat="1" ht="14.25" x14ac:dyDescent="0.2">
      <c r="A58" s="3"/>
    </row>
    <row r="59" spans="1:6" s="4" customFormat="1" ht="14.25" x14ac:dyDescent="0.2">
      <c r="A59" s="2"/>
    </row>
    <row r="60" spans="1:6" s="5" customFormat="1" ht="18" x14ac:dyDescent="0.25">
      <c r="A60" s="52" t="s">
        <v>23</v>
      </c>
    </row>
    <row r="61" spans="1:6" x14ac:dyDescent="0.2">
      <c r="A61" s="2" t="s">
        <v>81</v>
      </c>
    </row>
    <row r="62" spans="1:6" x14ac:dyDescent="0.2">
      <c r="A62" s="2" t="s">
        <v>82</v>
      </c>
    </row>
  </sheetData>
  <mergeCells count="1">
    <mergeCell ref="A1:M1"/>
  </mergeCells>
  <phoneticPr fontId="0" type="noConversion"/>
  <pageMargins left="0.57999999999999996" right="0.61" top="0.79" bottom="0.8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4"/>
  <sheetViews>
    <sheetView workbookViewId="0">
      <selection activeCell="A7" sqref="A7"/>
    </sheetView>
  </sheetViews>
  <sheetFormatPr baseColWidth="10" defaultRowHeight="12.75" x14ac:dyDescent="0.2"/>
  <cols>
    <col min="1" max="1" width="48" style="2" customWidth="1"/>
    <col min="2" max="2" width="3.5703125" style="2" bestFit="1" customWidth="1"/>
    <col min="3" max="12" width="9.7109375" style="2" customWidth="1"/>
    <col min="13" max="15" width="11.7109375" style="2" bestFit="1" customWidth="1"/>
    <col min="16" max="16384" width="11.42578125" style="2"/>
  </cols>
  <sheetData>
    <row r="1" spans="1:15" s="14" customFormat="1" ht="23.25" x14ac:dyDescent="0.35">
      <c r="A1" s="57" t="s">
        <v>96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5" s="14" customFormat="1" ht="18" x14ac:dyDescent="0.25">
      <c r="A2" s="49" t="s">
        <v>24</v>
      </c>
      <c r="C2" s="38"/>
    </row>
    <row r="3" spans="1:15" x14ac:dyDescent="0.2">
      <c r="A3" s="16"/>
      <c r="C3" s="15"/>
    </row>
    <row r="4" spans="1:15" ht="15" x14ac:dyDescent="0.25">
      <c r="A4" s="48" t="s">
        <v>97</v>
      </c>
      <c r="C4" s="15"/>
    </row>
    <row r="5" spans="1:15" s="4" customFormat="1" ht="14.25" x14ac:dyDescent="0.2">
      <c r="A5" s="3" t="s">
        <v>13</v>
      </c>
    </row>
    <row r="6" spans="1:15" s="4" customFormat="1" ht="14.25" x14ac:dyDescent="0.2">
      <c r="A6" s="3" t="s">
        <v>99</v>
      </c>
    </row>
    <row r="7" spans="1:15" x14ac:dyDescent="0.2">
      <c r="C7" s="15"/>
      <c r="D7" s="15"/>
      <c r="E7" s="15"/>
      <c r="F7" s="15"/>
      <c r="G7" s="15"/>
      <c r="H7" s="15"/>
      <c r="I7" s="15"/>
      <c r="J7" s="15"/>
      <c r="K7" s="15"/>
      <c r="L7" s="15"/>
    </row>
    <row r="9" spans="1:15" s="14" customFormat="1" ht="15.75" x14ac:dyDescent="0.25">
      <c r="A9" s="39" t="s">
        <v>26</v>
      </c>
    </row>
    <row r="10" spans="1:15" s="43" customFormat="1" ht="14.25" x14ac:dyDescent="0.2">
      <c r="A10" s="40"/>
      <c r="B10" s="41"/>
      <c r="C10" s="42" t="s">
        <v>84</v>
      </c>
      <c r="D10" s="42" t="s">
        <v>85</v>
      </c>
      <c r="E10" s="42" t="s">
        <v>86</v>
      </c>
      <c r="F10" s="42" t="s">
        <v>87</v>
      </c>
      <c r="G10" s="42" t="s">
        <v>88</v>
      </c>
      <c r="H10" s="42" t="s">
        <v>89</v>
      </c>
      <c r="I10" s="42" t="s">
        <v>90</v>
      </c>
      <c r="J10" s="42" t="s">
        <v>91</v>
      </c>
      <c r="K10" s="42" t="s">
        <v>92</v>
      </c>
      <c r="L10" s="42" t="s">
        <v>93</v>
      </c>
      <c r="M10" s="42" t="s">
        <v>94</v>
      </c>
      <c r="N10" s="42" t="s">
        <v>95</v>
      </c>
      <c r="O10" s="42" t="s">
        <v>100</v>
      </c>
    </row>
    <row r="11" spans="1:15" x14ac:dyDescent="0.2">
      <c r="A11" s="2" t="s">
        <v>0</v>
      </c>
      <c r="B11" s="2" t="s">
        <v>1</v>
      </c>
      <c r="C11" s="2">
        <v>21</v>
      </c>
      <c r="D11" s="2">
        <v>21</v>
      </c>
      <c r="E11" s="2">
        <v>22</v>
      </c>
      <c r="F11" s="2">
        <v>18</v>
      </c>
      <c r="G11" s="2">
        <v>20</v>
      </c>
      <c r="H11" s="2">
        <v>20</v>
      </c>
      <c r="I11" s="2">
        <v>15</v>
      </c>
      <c r="J11" s="2">
        <v>18</v>
      </c>
      <c r="K11" s="2">
        <v>16</v>
      </c>
      <c r="L11" s="2">
        <v>17</v>
      </c>
      <c r="M11" s="2">
        <v>16</v>
      </c>
      <c r="N11" s="2">
        <v>17</v>
      </c>
      <c r="O11" s="2">
        <v>16</v>
      </c>
    </row>
    <row r="12" spans="1:15" x14ac:dyDescent="0.2">
      <c r="A12" s="2" t="s">
        <v>14</v>
      </c>
      <c r="B12" s="2" t="s">
        <v>1</v>
      </c>
      <c r="C12" s="2">
        <v>67</v>
      </c>
      <c r="D12" s="2">
        <v>80</v>
      </c>
      <c r="E12" s="2">
        <v>79</v>
      </c>
      <c r="F12" s="2">
        <v>71</v>
      </c>
      <c r="G12" s="2">
        <v>80</v>
      </c>
      <c r="H12" s="2">
        <v>90</v>
      </c>
      <c r="I12" s="2">
        <v>77</v>
      </c>
      <c r="J12" s="2">
        <v>85</v>
      </c>
      <c r="K12" s="2">
        <v>79</v>
      </c>
      <c r="L12" s="2">
        <v>85</v>
      </c>
      <c r="M12" s="2">
        <v>85</v>
      </c>
      <c r="N12" s="2">
        <v>87</v>
      </c>
      <c r="O12" s="2">
        <v>94</v>
      </c>
    </row>
    <row r="13" spans="1:15" ht="14.25" x14ac:dyDescent="0.2">
      <c r="A13" s="17" t="s">
        <v>83</v>
      </c>
      <c r="B13" s="17" t="s">
        <v>1</v>
      </c>
      <c r="C13" s="18">
        <f>(C12/C11)</f>
        <v>3.1904761904761907</v>
      </c>
      <c r="D13" s="18">
        <f>(D12/D11)</f>
        <v>3.8095238095238093</v>
      </c>
      <c r="E13" s="18">
        <f>(E12/E11)</f>
        <v>3.5909090909090908</v>
      </c>
      <c r="F13" s="18">
        <f t="shared" ref="F13:I13" si="0">(F12/F11)</f>
        <v>3.9444444444444446</v>
      </c>
      <c r="G13" s="18">
        <f t="shared" si="0"/>
        <v>4</v>
      </c>
      <c r="H13" s="18">
        <f t="shared" si="0"/>
        <v>4.5</v>
      </c>
      <c r="I13" s="18">
        <f t="shared" si="0"/>
        <v>5.1333333333333337</v>
      </c>
      <c r="J13" s="18">
        <f t="shared" ref="J13:K13" si="1">(J12/J11)</f>
        <v>4.7222222222222223</v>
      </c>
      <c r="K13" s="18">
        <f t="shared" si="1"/>
        <v>4.9375</v>
      </c>
      <c r="L13" s="18">
        <f t="shared" ref="L13:M13" si="2">(L12/L11)</f>
        <v>5</v>
      </c>
      <c r="M13" s="18">
        <f t="shared" si="2"/>
        <v>5.3125</v>
      </c>
      <c r="N13" s="18">
        <f t="shared" ref="N13" si="3">(N12/N11)</f>
        <v>5.117647058823529</v>
      </c>
      <c r="O13" s="18">
        <v>5.875</v>
      </c>
    </row>
    <row r="14" spans="1:15" s="20" customFormat="1" ht="11.25" x14ac:dyDescent="0.2">
      <c r="A14" s="19" t="s">
        <v>18</v>
      </c>
      <c r="B14" s="19"/>
    </row>
    <row r="17" spans="1:18" s="14" customFormat="1" ht="15.75" x14ac:dyDescent="0.25">
      <c r="A17" s="44" t="s">
        <v>27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45"/>
      <c r="N17" s="45"/>
      <c r="O17" s="45"/>
      <c r="P17" s="38"/>
      <c r="R17" s="38"/>
    </row>
    <row r="18" spans="1:18" x14ac:dyDescent="0.2">
      <c r="A18" s="23" t="s">
        <v>25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2"/>
      <c r="N18" s="22"/>
      <c r="O18" s="22"/>
      <c r="P18" s="15"/>
      <c r="R18" s="15"/>
    </row>
    <row r="19" spans="1:18" s="43" customFormat="1" ht="14.25" x14ac:dyDescent="0.2">
      <c r="A19" s="40"/>
      <c r="B19" s="41"/>
      <c r="C19" s="42" t="s">
        <v>84</v>
      </c>
      <c r="D19" s="42" t="s">
        <v>85</v>
      </c>
      <c r="E19" s="42" t="s">
        <v>86</v>
      </c>
      <c r="F19" s="42" t="s">
        <v>87</v>
      </c>
      <c r="G19" s="42" t="s">
        <v>88</v>
      </c>
      <c r="H19" s="42" t="s">
        <v>89</v>
      </c>
      <c r="I19" s="42" t="s">
        <v>90</v>
      </c>
      <c r="J19" s="42" t="s">
        <v>91</v>
      </c>
      <c r="K19" s="42" t="s">
        <v>92</v>
      </c>
      <c r="L19" s="42" t="s">
        <v>93</v>
      </c>
      <c r="M19" s="42" t="s">
        <v>94</v>
      </c>
      <c r="N19" s="42" t="s">
        <v>95</v>
      </c>
      <c r="O19" s="42" t="s">
        <v>100</v>
      </c>
    </row>
    <row r="20" spans="1:18" x14ac:dyDescent="0.2">
      <c r="A20" s="2" t="s">
        <v>70</v>
      </c>
      <c r="B20" s="2" t="s">
        <v>3</v>
      </c>
      <c r="C20" s="24">
        <v>382265.75988840521</v>
      </c>
      <c r="D20" s="24">
        <v>425203.3873786531</v>
      </c>
      <c r="E20" s="24">
        <v>351420.64457280427</v>
      </c>
      <c r="F20" s="24">
        <v>376919.4542907158</v>
      </c>
      <c r="G20" s="24">
        <v>427997.869957491</v>
      </c>
      <c r="H20" s="24">
        <v>426164.13616304664</v>
      </c>
      <c r="I20" s="24">
        <v>349894.13123827631</v>
      </c>
      <c r="J20" s="24">
        <v>385502.29392660625</v>
      </c>
      <c r="K20" s="24">
        <v>344986.98869315564</v>
      </c>
      <c r="L20" s="24">
        <v>246187.66052394634</v>
      </c>
      <c r="M20" s="24">
        <v>321854</v>
      </c>
      <c r="N20" s="24">
        <v>286708.93192849483</v>
      </c>
      <c r="O20" s="24">
        <v>298518.9391109451</v>
      </c>
    </row>
    <row r="21" spans="1:18" x14ac:dyDescent="0.2"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</row>
    <row r="22" spans="1:18" x14ac:dyDescent="0.2">
      <c r="A22" s="2" t="s">
        <v>4</v>
      </c>
      <c r="C22" s="25">
        <v>9.8457142857142905</v>
      </c>
      <c r="D22" s="25">
        <v>10.2095238095238</v>
      </c>
      <c r="E22" s="25">
        <v>10.9</v>
      </c>
      <c r="F22" s="25">
        <v>12.623333333333299</v>
      </c>
      <c r="G22" s="25">
        <v>12.786</v>
      </c>
      <c r="H22" s="25">
        <v>13.372</v>
      </c>
      <c r="I22" s="25">
        <v>18.651333333333302</v>
      </c>
      <c r="J22" s="25">
        <v>16.524444444444399</v>
      </c>
      <c r="K22" s="25">
        <v>17.817499999999999</v>
      </c>
      <c r="L22" s="25">
        <v>28.5505882352941</v>
      </c>
      <c r="M22" s="25">
        <v>20</v>
      </c>
      <c r="N22" s="25">
        <v>23.372352941176501</v>
      </c>
      <c r="O22" s="25">
        <v>26.77</v>
      </c>
    </row>
    <row r="23" spans="1:18" x14ac:dyDescent="0.2"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</row>
    <row r="24" spans="1:18" x14ac:dyDescent="0.2">
      <c r="A24" s="1" t="s">
        <v>15</v>
      </c>
      <c r="B24" s="1"/>
      <c r="C24" s="26">
        <v>1.24</v>
      </c>
      <c r="D24" s="26">
        <v>1.18</v>
      </c>
      <c r="E24" s="26">
        <v>1.23</v>
      </c>
      <c r="F24" s="26">
        <v>1.20483601224791</v>
      </c>
      <c r="G24" s="26">
        <v>1.18759932445447</v>
      </c>
      <c r="H24" s="26">
        <v>1.2007816574660599</v>
      </c>
      <c r="I24" s="26">
        <v>1.09809276296902</v>
      </c>
      <c r="J24" s="26">
        <v>1.09526481308691</v>
      </c>
      <c r="K24" s="26">
        <v>1.15985131246119</v>
      </c>
      <c r="L24" s="26">
        <v>1.25121653522916</v>
      </c>
      <c r="M24" s="2">
        <v>1.1499999999999999</v>
      </c>
      <c r="N24" s="27">
        <v>1.1511939730054299</v>
      </c>
      <c r="O24" s="27">
        <v>1.19</v>
      </c>
    </row>
    <row r="25" spans="1:18" x14ac:dyDescent="0.2">
      <c r="A25" s="17" t="s">
        <v>69</v>
      </c>
      <c r="B25" s="17" t="s">
        <v>2</v>
      </c>
      <c r="C25" s="28">
        <v>7.72</v>
      </c>
      <c r="D25" s="28">
        <v>7.91</v>
      </c>
      <c r="E25" s="28">
        <v>8.1999999999999993</v>
      </c>
      <c r="F25" s="28">
        <v>8.7904030199628505</v>
      </c>
      <c r="G25" s="28">
        <v>8.9454249523507094</v>
      </c>
      <c r="H25" s="28">
        <v>9.5133939496537003</v>
      </c>
      <c r="I25" s="28">
        <v>10.165242603251899</v>
      </c>
      <c r="J25" s="28">
        <v>10.7819881413419</v>
      </c>
      <c r="K25" s="28">
        <v>12.061340575781101</v>
      </c>
      <c r="L25" s="28">
        <v>10.8999000430862</v>
      </c>
      <c r="M25" s="17">
        <v>12.42</v>
      </c>
      <c r="N25" s="28">
        <v>13.005617172327</v>
      </c>
      <c r="O25" s="28">
        <v>13.16</v>
      </c>
    </row>
    <row r="26" spans="1:18" x14ac:dyDescent="0.2">
      <c r="A26" s="19" t="s">
        <v>18</v>
      </c>
    </row>
    <row r="29" spans="1:18" s="14" customFormat="1" ht="15.75" x14ac:dyDescent="0.25">
      <c r="A29" s="44" t="s">
        <v>28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45"/>
      <c r="N29" s="45"/>
      <c r="O29" s="45"/>
      <c r="P29" s="38"/>
      <c r="R29" s="38"/>
    </row>
    <row r="30" spans="1:18" x14ac:dyDescent="0.2">
      <c r="A30" s="23" t="s">
        <v>25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2"/>
      <c r="N30" s="22"/>
      <c r="O30" s="22"/>
      <c r="P30" s="15"/>
      <c r="R30" s="15"/>
    </row>
    <row r="31" spans="1:18" s="43" customFormat="1" ht="14.25" x14ac:dyDescent="0.2">
      <c r="A31" s="40"/>
      <c r="B31" s="41"/>
      <c r="C31" s="42" t="s">
        <v>84</v>
      </c>
      <c r="D31" s="42" t="s">
        <v>85</v>
      </c>
      <c r="E31" s="42" t="s">
        <v>86</v>
      </c>
      <c r="F31" s="42" t="s">
        <v>87</v>
      </c>
      <c r="G31" s="42" t="s">
        <v>88</v>
      </c>
      <c r="H31" s="42" t="s">
        <v>89</v>
      </c>
      <c r="I31" s="42" t="s">
        <v>90</v>
      </c>
      <c r="J31" s="42" t="s">
        <v>91</v>
      </c>
      <c r="K31" s="42" t="s">
        <v>92</v>
      </c>
      <c r="L31" s="42" t="s">
        <v>93</v>
      </c>
      <c r="M31" s="42" t="s">
        <v>94</v>
      </c>
      <c r="N31" s="42" t="s">
        <v>95</v>
      </c>
      <c r="O31" s="42" t="s">
        <v>100</v>
      </c>
    </row>
    <row r="32" spans="1:18" x14ac:dyDescent="0.2">
      <c r="A32" s="2" t="s">
        <v>16</v>
      </c>
      <c r="B32" s="2" t="s">
        <v>5</v>
      </c>
      <c r="C32" s="29">
        <v>12.507194334984744</v>
      </c>
      <c r="D32" s="25">
        <v>19.266670337508621</v>
      </c>
      <c r="E32" s="25">
        <v>34.700000000000003</v>
      </c>
      <c r="F32" s="25">
        <v>14.351393184248398</v>
      </c>
      <c r="G32" s="25">
        <v>9.5454753712653435</v>
      </c>
      <c r="H32" s="25">
        <v>24.862699572811636</v>
      </c>
      <c r="I32" s="25">
        <v>19.835997338180373</v>
      </c>
      <c r="J32" s="25">
        <v>20.614355248682589</v>
      </c>
      <c r="K32" s="25">
        <v>31.324627886599043</v>
      </c>
      <c r="L32" s="25">
        <v>29.172891388191896</v>
      </c>
      <c r="M32" s="29">
        <v>22.869209136476005</v>
      </c>
      <c r="N32" s="29">
        <v>23.638117225299158</v>
      </c>
      <c r="O32" s="29">
        <v>14.542644607013433</v>
      </c>
    </row>
    <row r="33" spans="1:18" x14ac:dyDescent="0.2">
      <c r="A33" s="2" t="s">
        <v>6</v>
      </c>
      <c r="B33" s="2" t="s">
        <v>5</v>
      </c>
      <c r="C33" s="29">
        <v>13.937494687923015</v>
      </c>
      <c r="D33" s="25">
        <v>21.593375869212519</v>
      </c>
      <c r="E33" s="25">
        <v>33.9</v>
      </c>
      <c r="F33" s="25">
        <v>16.975813928363159</v>
      </c>
      <c r="G33" s="25">
        <v>9.3067822670841593</v>
      </c>
      <c r="H33" s="25">
        <v>28.436252503191596</v>
      </c>
      <c r="I33" s="25">
        <v>25.980852852848852</v>
      </c>
      <c r="J33" s="25">
        <v>25.845733060392394</v>
      </c>
      <c r="K33" s="25">
        <v>40.555037397625412</v>
      </c>
      <c r="L33" s="25">
        <v>35.431903754695867</v>
      </c>
      <c r="M33" s="29">
        <v>35.205583535934345</v>
      </c>
      <c r="N33" s="29">
        <v>33.826176669307166</v>
      </c>
      <c r="O33" s="29">
        <v>22.287539300478144</v>
      </c>
    </row>
    <row r="34" spans="1:18" x14ac:dyDescent="0.2">
      <c r="A34" s="2" t="s">
        <v>17</v>
      </c>
      <c r="B34" s="2" t="s">
        <v>5</v>
      </c>
      <c r="C34" s="29">
        <v>14.232025733631973</v>
      </c>
      <c r="D34" s="25">
        <v>23.326475441499891</v>
      </c>
      <c r="E34" s="25">
        <v>37</v>
      </c>
      <c r="F34" s="25">
        <v>17.415485731220162</v>
      </c>
      <c r="G34" s="25">
        <v>11.945697250389758</v>
      </c>
      <c r="H34" s="25">
        <v>30.899216270434266</v>
      </c>
      <c r="I34" s="25">
        <v>27.698549012253242</v>
      </c>
      <c r="J34" s="25">
        <v>29.465883210994122</v>
      </c>
      <c r="K34" s="25">
        <v>40.888218832039868</v>
      </c>
      <c r="L34" s="25">
        <v>39.087357957375637</v>
      </c>
      <c r="M34" s="29">
        <v>36.767565468865413</v>
      </c>
      <c r="N34" s="29">
        <v>37.517617154613504</v>
      </c>
      <c r="O34" s="29">
        <v>26.535445097452254</v>
      </c>
    </row>
    <row r="35" spans="1:18" x14ac:dyDescent="0.2">
      <c r="A35" s="2" t="s">
        <v>7</v>
      </c>
      <c r="B35" s="2" t="s">
        <v>5</v>
      </c>
      <c r="C35" s="29">
        <v>212.5089727187854</v>
      </c>
      <c r="D35" s="25">
        <v>204.40148029282685</v>
      </c>
      <c r="E35" s="25">
        <v>192.9</v>
      </c>
      <c r="F35" s="25">
        <v>226.76836298609109</v>
      </c>
      <c r="G35" s="25">
        <v>232.83107099943209</v>
      </c>
      <c r="H35" s="25">
        <v>257.56637004752787</v>
      </c>
      <c r="I35" s="25">
        <v>284.15376716300597</v>
      </c>
      <c r="J35" s="25">
        <v>273.97023819245561</v>
      </c>
      <c r="K35" s="25">
        <v>200.38691993113096</v>
      </c>
      <c r="L35" s="25">
        <v>220.23986691285592</v>
      </c>
      <c r="M35" s="29">
        <v>399.2785900377329</v>
      </c>
      <c r="N35" s="29">
        <v>321.25706859983848</v>
      </c>
      <c r="O35" s="29">
        <v>286.72569994985645</v>
      </c>
    </row>
    <row r="36" spans="1:18" x14ac:dyDescent="0.2">
      <c r="A36" s="2" t="s">
        <v>8</v>
      </c>
      <c r="B36" s="2" t="s">
        <v>5</v>
      </c>
      <c r="C36" s="29">
        <v>54.008328119520812</v>
      </c>
      <c r="D36" s="25">
        <v>69.446986234632035</v>
      </c>
      <c r="E36" s="25">
        <v>79</v>
      </c>
      <c r="F36" s="25">
        <v>64.710857884684998</v>
      </c>
      <c r="G36" s="25">
        <v>75.899744455752298</v>
      </c>
      <c r="H36" s="25">
        <v>123.12818222388889</v>
      </c>
      <c r="I36" s="25">
        <v>139.46531455497947</v>
      </c>
      <c r="J36" s="25">
        <v>160.29338185805256</v>
      </c>
      <c r="K36" s="25">
        <v>119.8683152698018</v>
      </c>
      <c r="L36" s="25">
        <v>130.02146865413445</v>
      </c>
      <c r="M36" s="29">
        <v>216.90469243601402</v>
      </c>
      <c r="N36" s="29">
        <v>181.05602261794817</v>
      </c>
      <c r="O36" s="29">
        <v>129.31048675291052</v>
      </c>
    </row>
    <row r="37" spans="1:18" x14ac:dyDescent="0.2">
      <c r="A37" s="2" t="s">
        <v>9</v>
      </c>
      <c r="B37" s="2" t="s">
        <v>5</v>
      </c>
      <c r="C37" s="29">
        <v>309.31505363415988</v>
      </c>
      <c r="D37" s="25">
        <v>729.71477603817834</v>
      </c>
      <c r="E37" s="29">
        <v>1504.8</v>
      </c>
      <c r="F37" s="29">
        <v>703.37979970647245</v>
      </c>
      <c r="G37" s="29">
        <v>437.64074324064222</v>
      </c>
      <c r="H37" s="29">
        <v>1715.5893632664863</v>
      </c>
      <c r="I37" s="29">
        <v>2021.7372342594228</v>
      </c>
      <c r="J37" s="29">
        <v>2402.1644306411781</v>
      </c>
      <c r="K37" s="29">
        <v>5186.6237079867642</v>
      </c>
      <c r="L37" s="29">
        <v>6563.6518100371177</v>
      </c>
      <c r="M37" s="29">
        <v>4159.4663693907569</v>
      </c>
      <c r="N37" s="29">
        <v>4376.1179075885693</v>
      </c>
      <c r="O37" s="29">
        <v>1277.6195567823684</v>
      </c>
    </row>
    <row r="38" spans="1:18" x14ac:dyDescent="0.2">
      <c r="A38" s="2" t="s">
        <v>10</v>
      </c>
      <c r="B38" s="2" t="s">
        <v>5</v>
      </c>
      <c r="C38" s="29">
        <v>36.167296461712496</v>
      </c>
      <c r="D38" s="25">
        <v>40.134874519368331</v>
      </c>
      <c r="E38" s="25">
        <v>42.9</v>
      </c>
      <c r="F38" s="25">
        <v>44.982368130642811</v>
      </c>
      <c r="G38" s="25">
        <v>44.56253591509013</v>
      </c>
      <c r="H38" s="25">
        <v>49.630643896794815</v>
      </c>
      <c r="I38" s="25">
        <v>53.383300808567512</v>
      </c>
      <c r="J38" s="25">
        <v>54.222514941918085</v>
      </c>
      <c r="K38" s="25">
        <v>52.266965250540444</v>
      </c>
      <c r="L38" s="25">
        <v>55.709698880146021</v>
      </c>
      <c r="M38" s="29">
        <v>67.666488907283636</v>
      </c>
      <c r="N38" s="29">
        <v>67.989166048485899</v>
      </c>
      <c r="O38" s="29">
        <v>60.62020214530903</v>
      </c>
    </row>
    <row r="39" spans="1:18" x14ac:dyDescent="0.2">
      <c r="A39" s="2" t="s">
        <v>11</v>
      </c>
      <c r="B39" s="2" t="s">
        <v>5</v>
      </c>
      <c r="C39" s="29">
        <v>26.78546210087282</v>
      </c>
      <c r="D39" s="25">
        <v>27.620223272033172</v>
      </c>
      <c r="E39" s="25">
        <v>29.4</v>
      </c>
      <c r="F39" s="25">
        <v>23.982418675519185</v>
      </c>
      <c r="G39" s="25">
        <v>23.761558127961589</v>
      </c>
      <c r="H39" s="25">
        <v>22.334729217518579</v>
      </c>
      <c r="I39" s="25">
        <v>19.029849168815392</v>
      </c>
      <c r="J39" s="25">
        <v>20.821586662048837</v>
      </c>
      <c r="K39" s="25">
        <v>27.937861008229632</v>
      </c>
      <c r="L39" s="25">
        <v>25.138375513754585</v>
      </c>
      <c r="M39" s="29">
        <v>11.869230445535123</v>
      </c>
      <c r="N39" s="29">
        <v>15.133393405610205</v>
      </c>
      <c r="O39" s="29">
        <v>13.571625858956047</v>
      </c>
    </row>
    <row r="40" spans="1:18" x14ac:dyDescent="0.2">
      <c r="A40" s="17" t="s">
        <v>12</v>
      </c>
      <c r="B40" s="17" t="s">
        <v>5</v>
      </c>
      <c r="C40" s="30">
        <v>37.047241437414677</v>
      </c>
      <c r="D40" s="18">
        <v>32.244902208598496</v>
      </c>
      <c r="E40" s="18">
        <v>27.7</v>
      </c>
      <c r="F40" s="18">
        <v>31.035213193838008</v>
      </c>
      <c r="G40" s="18">
        <v>31.675905956948281</v>
      </c>
      <c r="H40" s="18">
        <v>28.03462688568661</v>
      </c>
      <c r="I40" s="18">
        <v>27.586850022617082</v>
      </c>
      <c r="J40" s="18">
        <v>24.955898396033074</v>
      </c>
      <c r="K40" s="18">
        <v>19.795173741229924</v>
      </c>
      <c r="L40" s="18">
        <v>19.151925606099393</v>
      </c>
      <c r="M40" s="30">
        <v>20.464280647181244</v>
      </c>
      <c r="N40" s="30">
        <v>16.877440545903898</v>
      </c>
      <c r="O40" s="30">
        <v>25.808171856783265</v>
      </c>
    </row>
    <row r="41" spans="1:18" x14ac:dyDescent="0.2">
      <c r="A41" s="19" t="s">
        <v>18</v>
      </c>
    </row>
    <row r="44" spans="1:18" s="14" customFormat="1" ht="15.75" x14ac:dyDescent="0.25">
      <c r="A44" s="44" t="s">
        <v>64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45"/>
      <c r="N44" s="45"/>
      <c r="O44" s="45"/>
      <c r="P44" s="38"/>
      <c r="R44" s="38"/>
    </row>
    <row r="45" spans="1:18" x14ac:dyDescent="0.2">
      <c r="A45" s="23" t="s">
        <v>25</v>
      </c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2"/>
      <c r="N45" s="22"/>
      <c r="O45" s="22"/>
      <c r="P45" s="15"/>
      <c r="R45" s="15"/>
    </row>
    <row r="46" spans="1:18" s="43" customFormat="1" ht="13.5" customHeight="1" x14ac:dyDescent="0.2">
      <c r="A46" s="40"/>
      <c r="B46" s="41"/>
      <c r="C46" s="42" t="s">
        <v>84</v>
      </c>
      <c r="D46" s="42" t="s">
        <v>85</v>
      </c>
      <c r="E46" s="42" t="s">
        <v>86</v>
      </c>
      <c r="F46" s="42" t="s">
        <v>87</v>
      </c>
      <c r="G46" s="42" t="s">
        <v>88</v>
      </c>
      <c r="H46" s="42" t="s">
        <v>89</v>
      </c>
      <c r="I46" s="42" t="s">
        <v>90</v>
      </c>
      <c r="J46" s="42" t="s">
        <v>91</v>
      </c>
      <c r="K46" s="42" t="s">
        <v>92</v>
      </c>
      <c r="L46" s="42" t="s">
        <v>93</v>
      </c>
      <c r="M46" s="42" t="s">
        <v>94</v>
      </c>
      <c r="N46" s="42" t="s">
        <v>94</v>
      </c>
      <c r="O46" s="42" t="s">
        <v>100</v>
      </c>
    </row>
    <row r="47" spans="1:18" x14ac:dyDescent="0.2">
      <c r="A47" s="2" t="s">
        <v>72</v>
      </c>
      <c r="B47" s="2" t="s">
        <v>2</v>
      </c>
      <c r="C47" s="31">
        <v>22.900199930732537</v>
      </c>
      <c r="D47" s="27">
        <v>26.033893207926642</v>
      </c>
      <c r="E47" s="27">
        <v>31.31</v>
      </c>
      <c r="F47" s="27">
        <v>27.862402634310232</v>
      </c>
      <c r="G47" s="27">
        <v>24.785203153087835</v>
      </c>
      <c r="H47" s="27">
        <v>32.519038541024827</v>
      </c>
      <c r="I47" s="27">
        <v>34.317912599964792</v>
      </c>
      <c r="J47" s="27">
        <v>35.647216454679217</v>
      </c>
      <c r="K47" s="27">
        <v>52.921438898369168</v>
      </c>
      <c r="L47" s="27">
        <v>50.938911824383275</v>
      </c>
      <c r="M47" s="27">
        <v>53.776244894834825</v>
      </c>
      <c r="N47" s="27">
        <v>50.747625077054607</v>
      </c>
      <c r="O47" s="27">
        <v>48.78492572215572</v>
      </c>
    </row>
    <row r="48" spans="1:18" x14ac:dyDescent="0.2">
      <c r="A48" s="2" t="s">
        <v>73</v>
      </c>
      <c r="B48" s="2" t="s">
        <v>2</v>
      </c>
      <c r="C48" s="31">
        <v>19.000563860781501</v>
      </c>
      <c r="D48" s="27">
        <v>26.09767531184405</v>
      </c>
      <c r="E48" s="32" t="s">
        <v>19</v>
      </c>
      <c r="F48" s="32" t="s">
        <v>19</v>
      </c>
      <c r="G48" s="32" t="s">
        <v>19</v>
      </c>
      <c r="H48" s="32">
        <v>34.935980979913587</v>
      </c>
      <c r="I48" s="32" t="s">
        <v>19</v>
      </c>
      <c r="J48" s="33">
        <v>0</v>
      </c>
      <c r="K48" s="33">
        <v>0</v>
      </c>
      <c r="L48" s="33">
        <v>0</v>
      </c>
      <c r="M48" s="34">
        <v>0</v>
      </c>
      <c r="N48" s="34">
        <v>0</v>
      </c>
      <c r="O48" s="34">
        <v>0</v>
      </c>
    </row>
    <row r="49" spans="1:15" s="14" customFormat="1" x14ac:dyDescent="0.2">
      <c r="A49" s="53" t="s">
        <v>65</v>
      </c>
      <c r="B49" s="53" t="s">
        <v>2</v>
      </c>
      <c r="C49" s="54">
        <v>22.746034254990086</v>
      </c>
      <c r="D49" s="55">
        <v>26.034542839149221</v>
      </c>
      <c r="E49" s="55">
        <v>31.31</v>
      </c>
      <c r="F49" s="55">
        <v>27.862402634310232</v>
      </c>
      <c r="G49" s="55">
        <v>24.771527382619169</v>
      </c>
      <c r="H49" s="55">
        <v>32.532178946885097</v>
      </c>
      <c r="I49" s="55">
        <v>34.317912599964792</v>
      </c>
      <c r="J49" s="55">
        <v>35.647216454679217</v>
      </c>
      <c r="K49" s="55">
        <v>52.921438898369168</v>
      </c>
      <c r="L49" s="55">
        <v>50.938911824383275</v>
      </c>
      <c r="M49" s="55">
        <v>53.776244894834825</v>
      </c>
      <c r="N49" s="55">
        <v>50.747625077054607</v>
      </c>
      <c r="O49" s="55">
        <v>48.78492572215572</v>
      </c>
    </row>
    <row r="50" spans="1:15" x14ac:dyDescent="0.2">
      <c r="A50" s="1"/>
      <c r="B50" s="1"/>
      <c r="C50" s="35"/>
      <c r="D50" s="36"/>
      <c r="E50" s="36"/>
      <c r="F50" s="36"/>
      <c r="G50" s="36"/>
      <c r="H50" s="36"/>
      <c r="I50" s="36"/>
      <c r="J50" s="36"/>
      <c r="K50" s="36"/>
      <c r="L50" s="36"/>
    </row>
    <row r="51" spans="1:15" x14ac:dyDescent="0.2">
      <c r="A51" s="2" t="s">
        <v>74</v>
      </c>
      <c r="B51" s="2" t="s">
        <v>2</v>
      </c>
      <c r="C51" s="31">
        <v>2.0451060245116057</v>
      </c>
      <c r="D51" s="31">
        <v>2.1045383227324597</v>
      </c>
      <c r="E51" s="31">
        <v>2.274391420217968</v>
      </c>
      <c r="F51" s="31">
        <v>2.2384892278372566</v>
      </c>
      <c r="G51" s="31">
        <v>2.1686742496618665</v>
      </c>
      <c r="H51" s="31">
        <v>2.2318376353895593</v>
      </c>
      <c r="I51" s="31">
        <v>2.2465783545403624</v>
      </c>
      <c r="J51" s="31">
        <v>2.3901018411176822</v>
      </c>
      <c r="K51" s="31">
        <v>2.9704859690008392</v>
      </c>
      <c r="L51" s="31">
        <v>3.2137390123688094</v>
      </c>
      <c r="M51" s="27">
        <v>3.8377693505773451</v>
      </c>
      <c r="N51" s="27">
        <v>3.6841292002613844</v>
      </c>
      <c r="O51" s="27">
        <v>3.7533263457797879</v>
      </c>
    </row>
    <row r="52" spans="1:15" x14ac:dyDescent="0.2">
      <c r="A52" s="2" t="s">
        <v>75</v>
      </c>
      <c r="B52" s="2" t="s">
        <v>2</v>
      </c>
      <c r="C52" s="31">
        <v>9.5413135875437813</v>
      </c>
      <c r="D52" s="31">
        <v>9.3023938592046047</v>
      </c>
      <c r="E52" s="31">
        <v>10.083470038966594</v>
      </c>
      <c r="F52" s="31">
        <v>10.536604245418477</v>
      </c>
      <c r="G52" s="31">
        <v>10.623580630369895</v>
      </c>
      <c r="H52" s="31">
        <v>11.423508954992741</v>
      </c>
      <c r="I52" s="31">
        <v>11.162379336455309</v>
      </c>
      <c r="J52" s="31">
        <v>11.809132226332089</v>
      </c>
      <c r="K52" s="31">
        <v>13.989361696861138</v>
      </c>
      <c r="L52" s="31">
        <v>13.638135166254406</v>
      </c>
      <c r="M52" s="27">
        <v>14.2747411594942</v>
      </c>
      <c r="N52" s="27">
        <v>14.971988103998736</v>
      </c>
      <c r="O52" s="27">
        <v>15.665603517402312</v>
      </c>
    </row>
    <row r="53" spans="1:15" x14ac:dyDescent="0.2">
      <c r="A53" s="2" t="s">
        <v>76</v>
      </c>
      <c r="B53" s="2" t="s">
        <v>2</v>
      </c>
      <c r="C53" s="31">
        <v>0.12929341046397361</v>
      </c>
      <c r="D53" s="31">
        <v>0.13315943169448288</v>
      </c>
      <c r="E53" s="31">
        <v>0.14729574207323884</v>
      </c>
      <c r="F53" s="31">
        <v>0.12353989388094136</v>
      </c>
      <c r="G53" s="31">
        <v>0.12173333299959863</v>
      </c>
      <c r="H53" s="31">
        <v>0.12011997201588921</v>
      </c>
      <c r="I53" s="31">
        <v>0.11300304869194339</v>
      </c>
      <c r="J53" s="31">
        <v>0.10821980215635676</v>
      </c>
      <c r="K53" s="31">
        <v>0.10780727591927403</v>
      </c>
      <c r="L53" s="31">
        <v>0.14796044719151852</v>
      </c>
      <c r="M53" s="27">
        <v>0.15799759325396071</v>
      </c>
      <c r="N53" s="27">
        <v>0.14146368899603473</v>
      </c>
      <c r="O53" s="27">
        <v>0.18178838824769575</v>
      </c>
    </row>
    <row r="54" spans="1:15" x14ac:dyDescent="0.2">
      <c r="A54" s="2" t="s">
        <v>77</v>
      </c>
      <c r="B54" s="2" t="s">
        <v>2</v>
      </c>
      <c r="C54" s="31">
        <v>1.311099750125525</v>
      </c>
      <c r="D54" s="31">
        <v>1.4638571079363067</v>
      </c>
      <c r="E54" s="31">
        <v>1.8483240913963297</v>
      </c>
      <c r="F54" s="31">
        <v>1.7034502704324026</v>
      </c>
      <c r="G54" s="31">
        <v>1.5425522568829357</v>
      </c>
      <c r="H54" s="31">
        <v>1.9462334846463498</v>
      </c>
      <c r="I54" s="31">
        <v>2.2318589884132538</v>
      </c>
      <c r="J54" s="31">
        <v>1.664632073611209</v>
      </c>
      <c r="K54" s="31">
        <v>2.2636133700392649</v>
      </c>
      <c r="L54" s="31">
        <v>3.1346070828594841</v>
      </c>
      <c r="M54" s="27">
        <v>2.5149981579020149</v>
      </c>
      <c r="N54" s="27">
        <v>2.7096067314369257</v>
      </c>
      <c r="O54" s="27">
        <v>2.6101343051839039</v>
      </c>
    </row>
    <row r="55" spans="1:15" x14ac:dyDescent="0.2">
      <c r="A55" s="2" t="s">
        <v>78</v>
      </c>
      <c r="B55" s="2" t="s">
        <v>2</v>
      </c>
      <c r="C55" s="31">
        <v>0.98612828435075295</v>
      </c>
      <c r="D55" s="31">
        <v>1.0132861653436833</v>
      </c>
      <c r="E55" s="31">
        <v>1.1047997236528928</v>
      </c>
      <c r="F55" s="31">
        <v>1.1712122682937041</v>
      </c>
      <c r="G55" s="31">
        <v>1.1014915004174533</v>
      </c>
      <c r="H55" s="31">
        <v>1.2199786035741655</v>
      </c>
      <c r="I55" s="31">
        <v>1.4302242114477295</v>
      </c>
      <c r="J55" s="31">
        <v>1.5310232477048626</v>
      </c>
      <c r="K55" s="31">
        <v>2.0522115347539667</v>
      </c>
      <c r="L55" s="31">
        <v>2.0726888453637673</v>
      </c>
      <c r="M55" s="27">
        <v>2.8791145357772585</v>
      </c>
      <c r="N55" s="27">
        <v>2.4926006218114938</v>
      </c>
      <c r="O55" s="27">
        <v>2.7257720595964239</v>
      </c>
    </row>
    <row r="56" spans="1:15" x14ac:dyDescent="0.2">
      <c r="A56" s="2" t="s">
        <v>79</v>
      </c>
      <c r="B56" s="2" t="s">
        <v>2</v>
      </c>
      <c r="C56" s="31">
        <v>3.4228561801864044</v>
      </c>
      <c r="D56" s="31">
        <v>3.7021247827748502</v>
      </c>
      <c r="E56" s="31">
        <v>2.9757149776431944</v>
      </c>
      <c r="F56" s="31">
        <v>4.1067695809597362</v>
      </c>
      <c r="G56" s="31">
        <v>4.6618122338771695</v>
      </c>
      <c r="H56" s="31">
        <v>3.0520603980891323</v>
      </c>
      <c r="I56" s="31">
        <v>5.6352159469477652</v>
      </c>
      <c r="J56" s="31">
        <v>6.9941156657537933</v>
      </c>
      <c r="K56" s="31">
        <v>9.0822890355913426</v>
      </c>
      <c r="L56" s="31">
        <v>8.2814072992884427</v>
      </c>
      <c r="M56" s="27">
        <v>8.7926943756003659</v>
      </c>
      <c r="N56" s="27">
        <v>8.574938281594612</v>
      </c>
      <c r="O56" s="27">
        <v>9.7312169455181046</v>
      </c>
    </row>
    <row r="57" spans="1:15" x14ac:dyDescent="0.2">
      <c r="A57" s="2" t="s">
        <v>80</v>
      </c>
      <c r="B57" s="2" t="s">
        <v>2</v>
      </c>
      <c r="C57" s="31">
        <v>0.81733307861122306</v>
      </c>
      <c r="D57" s="31">
        <v>0.30572435805524356</v>
      </c>
      <c r="E57" s="31">
        <v>0.60065071139723059</v>
      </c>
      <c r="F57" s="31">
        <v>0.22251753142617592</v>
      </c>
      <c r="G57" s="31">
        <v>0.12585103806555117</v>
      </c>
      <c r="H57" s="31">
        <v>0.28341629692149628</v>
      </c>
      <c r="I57" s="31">
        <v>-0.1447902872210351</v>
      </c>
      <c r="J57" s="31">
        <v>-0.43303608463719589</v>
      </c>
      <c r="K57" s="31">
        <v>-0.11519312434683893</v>
      </c>
      <c r="L57" s="31">
        <v>-1.0063706951460112</v>
      </c>
      <c r="M57" s="27">
        <v>-0.62721802466337151</v>
      </c>
      <c r="N57" s="27">
        <v>-0.60202046746377069</v>
      </c>
      <c r="O57" s="27">
        <v>-1.0295644591803741</v>
      </c>
    </row>
    <row r="58" spans="1:15" s="14" customFormat="1" x14ac:dyDescent="0.2">
      <c r="A58" s="53" t="s">
        <v>66</v>
      </c>
      <c r="B58" s="14" t="s">
        <v>2</v>
      </c>
      <c r="C58" s="54">
        <v>18.253130315793268</v>
      </c>
      <c r="D58" s="54">
        <v>18.025084027741631</v>
      </c>
      <c r="E58" s="54">
        <v>19.034646705347445</v>
      </c>
      <c r="F58" s="54">
        <v>20.102583018248694</v>
      </c>
      <c r="G58" s="54">
        <v>20.34569524227447</v>
      </c>
      <c r="H58" s="54">
        <v>20.277155345629335</v>
      </c>
      <c r="I58" s="54">
        <v>22.674469599275334</v>
      </c>
      <c r="J58" s="54">
        <v>24.064188772038797</v>
      </c>
      <c r="K58" s="54">
        <v>30.350575757818987</v>
      </c>
      <c r="L58" s="54">
        <v>29.48216715818042</v>
      </c>
      <c r="M58" s="55">
        <v>31.830097147941771</v>
      </c>
      <c r="N58" s="55">
        <v>31.972706160635415</v>
      </c>
      <c r="O58" s="55">
        <v>33.63827710254786</v>
      </c>
    </row>
    <row r="59" spans="1:15" x14ac:dyDescent="0.2">
      <c r="A59" s="1"/>
      <c r="C59" s="31"/>
      <c r="D59" s="31"/>
      <c r="E59" s="31"/>
      <c r="F59" s="31"/>
      <c r="G59" s="31"/>
      <c r="H59" s="31"/>
      <c r="I59" s="31"/>
      <c r="J59" s="31"/>
      <c r="K59" s="31"/>
      <c r="L59" s="31"/>
    </row>
    <row r="60" spans="1:15" x14ac:dyDescent="0.2">
      <c r="A60" s="1" t="s">
        <v>101</v>
      </c>
      <c r="B60" s="2" t="s">
        <v>2</v>
      </c>
      <c r="C60" s="31">
        <v>2.4136870945247444</v>
      </c>
      <c r="D60" s="31">
        <v>2.2736640257794059</v>
      </c>
      <c r="E60" s="31">
        <v>2.7838811867477311</v>
      </c>
      <c r="F60" s="31">
        <v>2.6281138937419897</v>
      </c>
      <c r="G60" s="31">
        <v>2.7460903936644772</v>
      </c>
      <c r="H60" s="31">
        <v>3.3512157621810683</v>
      </c>
      <c r="I60" s="31">
        <v>2.5241124438218629</v>
      </c>
      <c r="J60" s="31">
        <v>2.351273868292072</v>
      </c>
      <c r="K60" s="31">
        <v>3.4190579830780878</v>
      </c>
      <c r="L60" s="31">
        <v>3.3729099290818425</v>
      </c>
      <c r="M60" s="27">
        <v>3.9458507129643356</v>
      </c>
      <c r="N60" s="27">
        <v>3.9717540950507151</v>
      </c>
      <c r="O60" s="27">
        <v>3.8086275013289366</v>
      </c>
    </row>
    <row r="61" spans="1:15" s="14" customFormat="1" x14ac:dyDescent="0.2">
      <c r="A61" s="53" t="s">
        <v>67</v>
      </c>
      <c r="B61" s="53" t="s">
        <v>2</v>
      </c>
      <c r="C61" s="54">
        <v>20.666817410318011</v>
      </c>
      <c r="D61" s="54">
        <v>20.298748053521038</v>
      </c>
      <c r="E61" s="54">
        <v>21.818527892095176</v>
      </c>
      <c r="F61" s="54">
        <v>22.730696911990684</v>
      </c>
      <c r="G61" s="54">
        <v>23.091785635938948</v>
      </c>
      <c r="H61" s="54">
        <v>23.628371107810402</v>
      </c>
      <c r="I61" s="54">
        <v>25.198582043097197</v>
      </c>
      <c r="J61" s="54">
        <v>26.415462640330869</v>
      </c>
      <c r="K61" s="54">
        <v>33.769633740897078</v>
      </c>
      <c r="L61" s="54">
        <v>32.855077087262259</v>
      </c>
      <c r="M61" s="55">
        <v>35.775947860906108</v>
      </c>
      <c r="N61" s="55">
        <v>35.944460255686131</v>
      </c>
      <c r="O61" s="55">
        <v>37.446904603876796</v>
      </c>
    </row>
    <row r="62" spans="1:15" x14ac:dyDescent="0.2">
      <c r="A62" s="1"/>
      <c r="B62" s="1"/>
      <c r="C62" s="37"/>
      <c r="D62" s="37"/>
      <c r="E62" s="37"/>
      <c r="F62" s="37"/>
      <c r="G62" s="37"/>
      <c r="H62" s="37"/>
      <c r="I62" s="37"/>
      <c r="J62" s="37"/>
      <c r="K62" s="37"/>
      <c r="L62" s="37"/>
    </row>
    <row r="63" spans="1:15" s="14" customFormat="1" x14ac:dyDescent="0.2">
      <c r="A63" s="56" t="s">
        <v>68</v>
      </c>
      <c r="B63" s="56" t="s">
        <v>2</v>
      </c>
      <c r="C63" s="55">
        <f t="shared" ref="C63:H63" si="4">C49-C61</f>
        <v>2.0792168446720751</v>
      </c>
      <c r="D63" s="55">
        <f t="shared" si="4"/>
        <v>5.7357947856281832</v>
      </c>
      <c r="E63" s="55">
        <f t="shared" si="4"/>
        <v>9.4914721079048228</v>
      </c>
      <c r="F63" s="55">
        <f t="shared" si="4"/>
        <v>5.1317057223195484</v>
      </c>
      <c r="G63" s="55">
        <f t="shared" si="4"/>
        <v>1.6797417466802216</v>
      </c>
      <c r="H63" s="55">
        <f t="shared" si="4"/>
        <v>8.9038078390746946</v>
      </c>
      <c r="I63" s="55">
        <f t="shared" ref="I63:J63" si="5">I49-I61</f>
        <v>9.1193305568675953</v>
      </c>
      <c r="J63" s="55">
        <f t="shared" si="5"/>
        <v>9.2317538143483482</v>
      </c>
      <c r="K63" s="55">
        <f t="shared" ref="K63:M63" si="6">K49-K61</f>
        <v>19.15180515747209</v>
      </c>
      <c r="L63" s="55">
        <f t="shared" si="6"/>
        <v>18.083834737121016</v>
      </c>
      <c r="M63" s="55">
        <f t="shared" si="6"/>
        <v>18.000297033928717</v>
      </c>
      <c r="N63" s="55">
        <f t="shared" ref="N63:O63" si="7">N49-N61</f>
        <v>14.803164821368476</v>
      </c>
      <c r="O63" s="55">
        <f t="shared" si="7"/>
        <v>11.338021118278924</v>
      </c>
    </row>
    <row r="64" spans="1:15" x14ac:dyDescent="0.2">
      <c r="A64" s="19" t="s">
        <v>18</v>
      </c>
    </row>
  </sheetData>
  <mergeCells count="1">
    <mergeCell ref="A1:M1"/>
  </mergeCells>
  <phoneticPr fontId="0" type="noConversion"/>
  <pageMargins left="0.78740157499999996" right="0.78740157499999996" top="0.984251969" bottom="0.984251969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Forklaring</vt:lpstr>
      <vt:lpstr>Nordland 2008-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Fiskeridirektoratet</dc:creator>
  <cp:lastModifiedBy>Merete Fauske</cp:lastModifiedBy>
  <cp:lastPrinted>2012-11-21T08:47:45Z</cp:lastPrinted>
  <dcterms:created xsi:type="dcterms:W3CDTF">2006-02-02T13:35:01Z</dcterms:created>
  <dcterms:modified xsi:type="dcterms:W3CDTF">2021-11-18T05:46:19Z</dcterms:modified>
</cp:coreProperties>
</file>