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8800" windowHeight="12435" activeTab="0"/>
  </bookViews>
  <sheets>
    <sheet name="Lengde 8-9,9 m st.l" sheetId="1" r:id="rId1"/>
    <sheet name="Lengde 10-14,9 m st.l" sheetId="2" r:id="rId2"/>
    <sheet name="Lengde 15-20,9 m st.l" sheetId="3" r:id="rId3"/>
    <sheet name="Lengde 21-27,9 m st.l" sheetId="4" r:id="rId4"/>
    <sheet name="Lengde 28 m st.l og over" sheetId="5" r:id="rId5"/>
    <sheet name="Merknader - metodiske endringer" sheetId="6" r:id="rId6"/>
    <sheet name="Definisjoner" sheetId="7" r:id="rId7"/>
  </sheets>
  <definedNames/>
  <calcPr fullCalcOnLoad="1"/>
</workbook>
</file>

<file path=xl/sharedStrings.xml><?xml version="1.0" encoding="utf-8"?>
<sst xmlns="http://schemas.openxmlformats.org/spreadsheetml/2006/main" count="308" uniqueCount="106">
  <si>
    <t>Drivstoff</t>
  </si>
  <si>
    <t>Produktavgift</t>
  </si>
  <si>
    <t>Agn, is, salt og emballasje</t>
  </si>
  <si>
    <t>Sosiale kostnader</t>
  </si>
  <si>
    <t>Forsikring fartøy</t>
  </si>
  <si>
    <t>Andre fors. (inkl. pakkefors.)</t>
  </si>
  <si>
    <t>Vedlikehold fartøy</t>
  </si>
  <si>
    <t>Vedlikehold/nyanskaffelser redskap</t>
  </si>
  <si>
    <t>Diverse uspesifiserte kostnader</t>
  </si>
  <si>
    <t>Driftsresultat:</t>
  </si>
  <si>
    <t>Est.driftsmargin (%)</t>
  </si>
  <si>
    <t>Div. finansinntekter</t>
  </si>
  <si>
    <t>Div. finanskostnader</t>
  </si>
  <si>
    <t>Netto finansposter</t>
  </si>
  <si>
    <t>Antall fartøy i utvalg</t>
  </si>
  <si>
    <t>Strukturavgift</t>
  </si>
  <si>
    <t xml:space="preserve"> </t>
  </si>
  <si>
    <t>Kontrollavgift</t>
  </si>
  <si>
    <t>Lønnsomhetsundersøkelse for fiskeflåten</t>
  </si>
  <si>
    <t>Fartøy i størrelsen 8-9,9 meter største lengde</t>
  </si>
  <si>
    <t>Gjennomsnitt per fartøy</t>
  </si>
  <si>
    <t>Løpende koneverdi</t>
  </si>
  <si>
    <t>År:</t>
  </si>
  <si>
    <t>Driftsinntekter</t>
  </si>
  <si>
    <t>Driftsinntekter (kr)</t>
  </si>
  <si>
    <t>Driftskostnader:</t>
  </si>
  <si>
    <t>Arbeidsgodtgjørelse til mannskap</t>
  </si>
  <si>
    <t>Avskrivning fartøy (beregnet)</t>
  </si>
  <si>
    <t>Sum driftskostnader:</t>
  </si>
  <si>
    <t>Ordinært resultat før skatt:</t>
  </si>
  <si>
    <t>Helårsdrevne fartøy i størrelsen 8 meter største lengde og over</t>
  </si>
  <si>
    <t>Løpende kroneverdi</t>
  </si>
  <si>
    <t>Tidsserie:</t>
  </si>
  <si>
    <t>Endringer i metode/underliggende forutsetninger</t>
  </si>
  <si>
    <t>Definisjoner</t>
  </si>
  <si>
    <t>Agn, is salt og emballasje</t>
  </si>
  <si>
    <t>Her inngår kostnader til agn, konservering av fisk og emballasje.</t>
  </si>
  <si>
    <t>Her inngår kasko på fartøy.</t>
  </si>
  <si>
    <t>Andre forsikringer (inkl. pakkeforsikring)</t>
  </si>
  <si>
    <t>Denne posten inneholder kostnader til vedlikehold, reparasjon m.m. av fartøyet (skrog med overbygg/innredning, motor, teknisk utrusting – elektronisk og hydraulisk utstyr, fabrikk- og fryseriutstyr) eventuelt redusert for mottatt erstatning.</t>
  </si>
  <si>
    <t>Vedlikehold/nyanskaffelse redskap</t>
  </si>
  <si>
    <t>Denne posten inneholder kostnader til vedlikehold, reparasjon, nyanskaffelse m.m. av redskap eventuelt redusert for mottatt erstatning.</t>
  </si>
  <si>
    <t xml:space="preserve">Avskrivningene på fartøy er beregnede avskrivninger basert på "historisk kost". </t>
  </si>
  <si>
    <t>Driftsresultat</t>
  </si>
  <si>
    <t>Driftsresultatet er resultatet av driftsaktivitetene til fartøyet; differansen mellom driftsinntektene og sum driftskostnader.</t>
  </si>
  <si>
    <t>Driftsmargin</t>
  </si>
  <si>
    <t>Dette nøkkeltallet viser hvor mye som tjenes på hver 100 kr solgt (Driftsresultat*100%/Driftsinntekter).</t>
  </si>
  <si>
    <t>Rentesubsidier/Kontraheringstilskudd</t>
  </si>
  <si>
    <t>Diverse finansinntekter</t>
  </si>
  <si>
    <t>Her inngår renteinntekter og eventuelle rentesubsidier/kontraheringstilskudd (fra 1999) i tillegg til andre finansinntekter (inkl. gevinst på fordringer og gjeld i utenlandsk valuta som følge av valutakursendringer).</t>
  </si>
  <si>
    <t>Diverse finanskostnader</t>
  </si>
  <si>
    <t>Her inngår rentekostnader i tillegg til andre finanskostnader (inkl. tap på fordringer og gjeld i utenlandsk valuta som følge av valutakursendringer).</t>
  </si>
  <si>
    <t>Nettofinansposter er differansen mellom finansinntekter (kostnadsreduserende driftstilskudd/likviditetstilskudd, rentesubsidier/kontraheringstilskudd, diverse finansinntekter) og diverse finanskostnader.</t>
  </si>
  <si>
    <t>Ordinært resultat før skatt</t>
  </si>
  <si>
    <t>Ordinært resultat før skatt er driftsresultatet tillagt netto finansposter. Denne resultatstørrelsen tar hensyn til bedriftens finansiering, og gir dermed et bilde av den ordinære inntjeningen i året.</t>
  </si>
  <si>
    <t>Størrelsen driftsdøgn inkluderer forberedelser, landligge, døgn i sjøen og avslutning av fiske. For enkelte fartøy har en lagt til grunn leveringsdatoer i Fiskeridirektoratets Landings- og sluttseddelregister for beregning av antall driftsdøgn.</t>
  </si>
  <si>
    <t>Antall fartøy i masse</t>
  </si>
  <si>
    <t>Antall fartøy i masse er antall fartøy i den helårsdrevne populasjonen i størrelsen 8 m st.l. og over. Se "Merknader - metodiske endringer" vedrørende endringer i populasjonen.</t>
  </si>
  <si>
    <t>Driftsinntekter er summen av inntekter fra fiske og inntekter fra annen virksomhet. I posten inntekter fra annen virksomhet inngår tilfeldige inntekter som fartøyene kan ha hatt i tillegg til eventuelle tilskudd og erstatninger. Større erstatninger er, i størst mulig grad, ført mot vedlikeholdskostnadene.</t>
  </si>
  <si>
    <t>I 1968 bestemte Stortinget at en del av fiskernes forpliktelser med hensyn til folketrygden (Arbeidsgiverandelen) skulle dekkes ved en produktavgift. Denne ble til å begynne med innkrevd dels som utførselsavgift, dels som avgift på førstehåndsomsetningen. Utførselsavgiften har siden falt ut som finansieringskilde for folketrygden. Produktavgiften skal dekke forskjellen mellom høy og mellomsats for medlemsavgift til Folketrygden. Produktavgiften dekker dessuten frivillig syketrygd og yrkesskadetrygd, samt utgifter til dagpenger for arbeidsledige fiskere.</t>
  </si>
  <si>
    <t>Avgift innført med virkning fra og med 1. juli 2003. Forskrift av 30. juni 2003 om strukturavgift og strukturfond for kapasitetstilpasning av fiskeflåten. Innkrevd strukturavgift skal sammen med eventuelle midler fra staten tilføres Strukturfondet. Strukturfondet skal benyttes til kapasitetstilpasning i fiskeflåten. Avgiften trekkes over sluttseddel på samme grunnlag som produktavgift. Sats: 0,35 prosent.</t>
  </si>
  <si>
    <t>I medhold av ”Forskrift av 20. desember 2004 om kontrollavgift i fiskeflåten”, fremgår det av § 2 at det skal betales kontrollavgift av brutto fangstverdi for all fangst som til enhver tid er omfattet av salgslagenes enerett til førstehåndsomsetning etter råfiskloven. Kontrollavgiften skal gå til dekning av kostnader ved kontrollvirksomhet overfor fiskeflåten. Avgiften trekkes med en sats på 0,2 prosent over sluttseddel på samme grunnlag som produktavgift, pensjonstrekk og strukturavgift (brutto fangstinntekt fratrukket lagsavgift). Innkreving av kontrollavgiften trådte i kraft 1. januar 2005.</t>
  </si>
  <si>
    <t>Som sosiale kostnader regnes pensjonskostnader/pensjonstrekk, arbeidsgiveravgift og andre personalkostnader. I 2000 ble det innført et pensjonstrekk på 0,25 prosent av førstehåndsomsetning (samme grunnlag som ved beregning av produktavgiften). Pensjonstrekket dekker deler av fiskernes pensjonskasse og gir fiskerne mulighet til å trappe ned fra 60 års alderen, såfremt det er opparbeidet rett til pensjon. De månedlige utbetalingene opphører når fisker fyller 67 år og får vanlig alderspensjon.</t>
  </si>
  <si>
    <t>Andre forsikringer består av alle typer forsikringer vedrørende driften av fartøyet bortsett fra kasko på fartøy. Eksempel på hvilke forsikringer som inngår i denne kostnadsposten er pakkeforsikring, forsikring av redskap, fangstforsikring, ansvarsforsikring m.m.</t>
  </si>
  <si>
    <t>I denne posten inngår blant annet kostnader vedrørende leid arbeidshjelp, telefon, havneavgift og andre administrasjonskostnader. Posten inneholder også avskrivninger på enhetskvote og deltakeradganger. Leiekostnad ved benyttelse av driftsordninger for fartøy under 28 meter og rederikvote for fartøy i størrelsen 28 meter største lengde og over vil også inngå her. Kostnader vedrørende kjøp av kvote inngår i denne posten for de årene dette har vært aktuelt.</t>
  </si>
  <si>
    <t>I fisket praktiseres det forskjellige avlønningssystemer alt etter hvilket fiske som drives, etter fartøystørrelse og hvor på kysten fartøyene hører hjemme. Det grunnleggende prinsipp er imidlertid prosent eller lottsystemet som går ut på at hver fisker har en bestemt prosent eller lott av delingsfangst (bruttofangst minus nærmere definerte felleskostnader). Denne prosentsatsen eller lotten kan variere alt etter om mannskapet eier redskap, holder proviant selv osv. Arbeidsgodtgjørelse til mannskap er en størrelse som gir uttrykk for den totale arbeidsgodtgjørelse til bemanningen om bord på fartøyet. Denne størrelsen omfatter således ikke bare ordinære mannskapslotter og prosenter, men også eventuelle hyrer og ekstralotter. Proviant er her også inkludert i arbeidsgodtgjørelse til mannskap.</t>
  </si>
  <si>
    <t>Mottatte rentesubsidier fra Statens Fiskarbank inngår fra og med 1988 i lønnsomhetsundersøkelsen. Det totale subsidiebeløpet til fartøyeier ble de første årene fordelt over flere år i form av rentesubsidier. Fra tidlig på 1990-tallet gikk en over til å betale ut et engangsbeløp i form av et kontraheringstilskudd til fartøyeier etter overtakelsen av nybygd fartøy. Det som inngår i denne posten vil dermed fra tidlig på 1990-tallet være en blanding av tidligere innvilgede rentesubsidier og nytildelte kontraheringstilskudd det enkelte år. Rentesubsidier/kontraheringstilskudd ble spesifisert som egen post fram til og med 1998-undersøkelsen. Fra og med 1999-undersøkelsen inngår eventuelle rentesubsidier/kontraheringstilskudd i posten "Diverse finansinntekter".</t>
  </si>
  <si>
    <t>Lønnsomhetsundersøkelse for fiskeflåten - Størrelsesgrupper</t>
  </si>
  <si>
    <t>Endringer i størrelsesgruppering</t>
  </si>
  <si>
    <t>I forbindelse med 2003-undersøkelsen ble det gjennomført store endringer i inndelingen av både fartøygrupper og størrelsesgrupper. Hensikten var å tilpasse fartøygruppene i lønnsomhetsundersøkelsen til de gjeldende reguleringsgruppene i de norske fiskerier. Når det gjelder inndeling av flåten i størrelsesgrupper, har en tatt utgangspunkt i lengdeinndelingen i "Finnmarksmodellen" for å gruppere kystfartøyene (fartøy under 28 meter største lengde) etter fysisk størrelse. En har ikke foretatt noen videre inndeling av flåten i størrelsen 28 meter største lengde og over.</t>
  </si>
  <si>
    <t>Fartøy i størrelsen 10-14,9 meter største lengde</t>
  </si>
  <si>
    <t>Fartøy i størrelsen 15-20,9 meter største lengde</t>
  </si>
  <si>
    <t>Fartøy i størrelsen 21-27,9 meter største lengde</t>
  </si>
  <si>
    <t>Fartøy i størrelsen 28 meter største lengde og over.</t>
  </si>
  <si>
    <t>Bokført verdi fartøy</t>
  </si>
  <si>
    <t>Andre varige driftsmidler</t>
  </si>
  <si>
    <t>Sum varige driftsmidler</t>
  </si>
  <si>
    <t>Sum omløpsmidler</t>
  </si>
  <si>
    <t>Sum eiendeler</t>
  </si>
  <si>
    <t>Egenkapital (beregnet)</t>
  </si>
  <si>
    <t>Langsiktig gjeld</t>
  </si>
  <si>
    <t>Kortsiktig gjeld</t>
  </si>
  <si>
    <t>Sum egenkapital og gjeld</t>
  </si>
  <si>
    <t>Driftsdøgn</t>
  </si>
  <si>
    <t>Balansestørrelser:</t>
  </si>
  <si>
    <t>Totalkapitalrentabilitet (%)</t>
  </si>
  <si>
    <t>Gjenanskaffelsesverdi fartøy (beregnet)</t>
  </si>
  <si>
    <t>Bokført verdi fartøy (beregnet)</t>
  </si>
  <si>
    <t xml:space="preserve">Beregnet bokført verdi (historisk kost) på fartøy med utstyr. Som historisk kostnad har en benyttet estimert gjenanskaffelsesverdi for det enkelte fartøy med utstyr i det året fartøyet ble bygd og utstyret anskaffet. Ved hjelp av årsregnskap innsendt i forbindelse med tidligere års undersøkelser har en også identifisert eventuelle ombyggingskostnader på enkeltfartøy. For fartøy en vet er ombygget, men ikke har tilstrekkelige opplysninger om, har en gjort et anslag for denne kostnaden. Som kilde for opplysninger om ombygging, type ombygging og hvilket år ombyggingen er blitt gjennomført, har en anvendt Fiskeridirektoratets Merkeregister, Illustrert norsk skipsliste og årsoppgaven. Beregnet bokført verdi på fartøy inkluderer ikke verdien på eventuelle fisketillatelser (konsesjoner, deltakeradganger). Den bokførte verdien er beregnet historisk kostnad redusert for akkumulerte beregnede avskrivningskostnader basert på historisk kost. </t>
  </si>
  <si>
    <t>I andre varige driftsmidler inkluderes blant annet redskap, hjelpebåt, sjøbod, kai, transportmidler og langsiktige plasseringer i aksjer og andeler. I denne posten inngår også verdien av enhetskvote/strukturkvote og deltakeradganger i de tilfeller verdien på disse fisketillatelsene er spesifisert i regnskap/næringsoppgave. Enhetskvoter og deltakeradganger, ved erverv av fartøy med deltakeradgang før 2005, er tidsbegrensede tillatelser som kan avskrives over tillatelsens levetid. Strukturkvoter og deltakeradganger, ved erverv av fartøy med deltakeradgang fra og med 2005, anses som tidsubegrensede og er dermed ikke avskrivbare. Eventuell verdi på konsesjon i regnskap/næringsoppgave er ikke inkludert i lønnsomhetsundersøkelsen.</t>
  </si>
  <si>
    <t xml:space="preserve">Sum varige driftsmidler er summen av "Bokført verdi fartøy (beregnet) og "Andre varige driftsmidler". </t>
  </si>
  <si>
    <t>Sum omløpsmidler består av kontanter, bankinnskudd, kortsiktig plassering av aksjer og andeler, varelager og beholdning av bunkers, proviant emballasje mv.</t>
  </si>
  <si>
    <t>Sum eiendeler er summen av varige driftsmidler og omløpsmidler.</t>
  </si>
  <si>
    <t>Egenkapitalen er differansen mellom sum eiendeler og summen av kortsiktig og langsiktig gjeld. I lønnsomhetsundersøkelsen inkluderes ikke verdier på alle typer fisketillatelser (se "Andre varige driftsmidler"). Dette medfører at egenkapitalen blir lavere enn om alle typer fisketillatelser hadde vært inkludert i totalkapitalen.</t>
  </si>
  <si>
    <t xml:space="preserve">Fartøyenes kortsiktige gjeld (driftskreditt, leverandørgjeld, skyldig merverdi- og investeringsavgift osv.). </t>
  </si>
  <si>
    <t>Fartøyenes langsiktige gjeld (pantegjeld, utsatt skatt osv.).</t>
  </si>
  <si>
    <t>Sum egenkapital og gjeld er summen av "Egenkapital (beregnet)", "Kortsiktig gjeld" og "Langsiktig gjeld".</t>
  </si>
  <si>
    <t>Totalkapitalrentabilitet gir uttrykk for avkastningen til totalkapitalen i virksomheten (("Ordinært resultat før skatt"+"Diverse finanskostnader")*100%/Totalkapital). Totalkapitalen er lik "Sum eiendeler". I lønnsomhetsundersøkelsen inkluderes ikke verdier på alle typer fisketillatelser. Dette medfører at totalkapitalrentabiliteten blir høyere enn om verdier på alle typer fisketillatelser hadde vært inkludert i totalkapitalen.</t>
  </si>
  <si>
    <t>Gjenanskaffelsesverdi fartøy er en total beregnet gjenanskaffelsespris for fartøy med utstyr. Gjenanskaffelsesprisen er en beregnet verdi basert på oppgaver fra skipsverft, motorfabrikanter og leverandører av utstyr av hva et tilsvarende nytt fartøy med lik utstyrsmengde ville koste.</t>
  </si>
  <si>
    <t xml:space="preserve">Antall fartøy i utvalg er antall fartøy som resultatene i lønnsomhetsundersøkelsen er basert på. </t>
  </si>
  <si>
    <t>2003-2007</t>
  </si>
  <si>
    <t>Drivstoffkostnader redusert for refundert mineraloljeavgift. I 2007 ble det innført avgift på utslipp av NOx, jfr. forskrift nr 1451 av 11.12.2001 om særavgifter, kapittel 3-19 Avgift på utslipp av NOx. Avgiftens formål er å bidra til kostnadseffektive reduksjoner i utslippene av nitrogenoksider (NOx) og sammen med andre virkemidler bidra til å oppfylle Norges utslippsforpliktelse etter Gøteborgprotokollen. Avgiftsplikten omfatter utslipp av NOx ved energiproduksjon fra:
a) Framdriftsmaskineri med samlet installert motoreffekt på mer enn 750 kW
b) Motorer, kjeler og turbiner med samlet installert effekt på mer enn 10 MW
c) Fakler på offshoreinstallasjoner og anlegg på land.
Det gis fritak fra avgiften for bl.a. utslipp fra fartøy som går i direktefart mellom norsk og utenlandsk havn, luftfartøy som går i direktefart mellom norsk og utenlandsk lufthavn, fartøy som brukes til fiske og fangst i fjerne farvann samt utslippskilder omfattet av miljøavtale med staten om gjennomføring av NOx–reduserende tiltak i samsvar med et fastsatt miljømål.
I lønnsomhetsundersøkelsen er NOx–avgiften ført sammen med drivstoffkostnadene.</t>
  </si>
  <si>
    <t>Samfunnsøkonomisk perspektiv - avsluttet tidsserie</t>
  </si>
  <si>
    <t>Oppdatert per 03.06.2010</t>
  </si>
  <si>
    <t>Endring fra samfunnsøkonomisk perspektiv til bedriftsøkonomisk perspektiv</t>
  </si>
  <si>
    <t>Under Fiskeriavtalen mellom Staten og fiskerne var fokuset på resultatstørrelsen lønnsevne og en hadde dermed et samfunnsøkonomisk perspektiv i lønnsomhetsundersøkelsen. Etter at Fiskeriavtalen har opphørt, vil det etter Fiskeridirektoratets syn være mer naturlig at lønnsomhetsundersøkelsen for fiskefartøy har samme perspektivet som undersøkelser fra andre næringer og det som er gjeldende praksis ved utarbeidelse av regnskaper. Det er derfor etter hvert naturlig med en omlegging fra samfunnsøkonomisk perspektiv til bedriftsøkonomisk perspektiv i lønnsomhets-undersøkelsen for fiskefartøy.
Tradisjonelt har en i lønnsomhetsundersøkelsen for fiskeflåten tilstrebet mest mulig likebehandling (beregning) av verdier og avskrivninger på fartøy med utstyr og utelatelse av verdier på fisketillatelser. Fra og med 2008 vil undersøkelsen ha et bedriftsøkonomisk perspektiv der en benytter de verdier og avskrivninger på fartøy med utstyr som oppgis i regnskapene og en vil inkludere verdier på alle fisketillatelser som er oppgitt i regnskapene.
I forbindelse med omleggingen har en laget nye tidsserier basert på bedriftsøkonomiske perspektiv slik at alle størrelser som presenteres i denne tidsserien er basert på bedriftsøkonomisk perspektiv. Tidsserier basert på samfunnsøkonomisk perspektiv vil ikke videreføres etter 2007.</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</si>
</sst>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0.000"/>
    <numFmt numFmtId="174" formatCode="0.0000"/>
    <numFmt numFmtId="175" formatCode="#,##0.0"/>
    <numFmt numFmtId="176" formatCode="_ * #,##0.0_ ;_ * \-#,##0.0_ ;_ * &quot;-&quot;??_ ;_ @_ "/>
    <numFmt numFmtId="177" formatCode="_ * #,##0_ ;_ * \-#,##0_ ;_ * &quot;-&quot;??_ ;_ @_ "/>
    <numFmt numFmtId="178" formatCode="#,##0.0;[Red]\-#,##0.0"/>
    <numFmt numFmtId="179" formatCode="#,##0.0;\-#,##0.0"/>
    <numFmt numFmtId="180" formatCode="#,##0.0_ ;[Red]\-#,##0.0\ "/>
    <numFmt numFmtId="181" formatCode="0.0_ ;[Red]\-0.0\ "/>
    <numFmt numFmtId="182" formatCode="0.00_ ;[Red]\-0.00\ "/>
    <numFmt numFmtId="183" formatCode="_ &quot;kr&quot;\ * #,##0.0_ ;_ &quot;kr&quot;\ * \-#,##0.0_ ;_ &quot;kr&quot;\ * &quot;-&quot;?_ ;_ @_ "/>
    <numFmt numFmtId="184" formatCode="0_ ;[Red]\-0\ "/>
    <numFmt numFmtId="185" formatCode="&quot;Ja&quot;;&quot;Ja&quot;;&quot;Nei&quot;"/>
    <numFmt numFmtId="186" formatCode="&quot;Sann&quot;;&quot;Sann&quot;;&quot;Usann&quot;"/>
    <numFmt numFmtId="187" formatCode="&quot;På&quot;;&quot;På&quot;;&quot;Av&quot;"/>
    <numFmt numFmtId="188" formatCode="#,##0_ ;[Red]\-#,##0\ "/>
    <numFmt numFmtId="189" formatCode="0.0\ %"/>
    <numFmt numFmtId="190" formatCode="##0.0"/>
  </numFmts>
  <fonts count="44">
    <font>
      <sz val="10"/>
      <name val="Arial"/>
      <family val="0"/>
    </font>
    <font>
      <b/>
      <sz val="10"/>
      <name val="Arial"/>
      <family val="0"/>
    </font>
    <font>
      <i/>
      <sz val="10"/>
      <name val="Arial"/>
      <family val="0"/>
    </font>
    <font>
      <b/>
      <i/>
      <sz val="10"/>
      <name val="Arial"/>
      <family val="0"/>
    </font>
    <font>
      <sz val="8"/>
      <name val="Arial"/>
      <family val="2"/>
    </font>
    <font>
      <b/>
      <sz val="12"/>
      <name val="Arial"/>
      <family val="2"/>
    </font>
    <font>
      <b/>
      <sz val="9"/>
      <name val="Arial"/>
      <family val="2"/>
    </font>
    <font>
      <sz val="9"/>
      <name val="Arial"/>
      <family val="2"/>
    </font>
    <font>
      <sz val="10"/>
      <name val="Times New Roman"/>
      <family val="1"/>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style="double"/>
    </border>
    <border>
      <left style="medium"/>
      <right style="thin"/>
      <top style="medium"/>
      <bottom style="thin"/>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style="thin"/>
      <bottom style="medium"/>
    </border>
    <border>
      <left>
        <color indexed="63"/>
      </left>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color indexed="63"/>
      </top>
      <bottom style="thin"/>
    </border>
    <border>
      <left style="thin"/>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medium"/>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medium"/>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0" applyNumberFormat="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1" applyNumberFormat="0" applyAlignment="0" applyProtection="0"/>
    <xf numFmtId="0" fontId="34" fillId="0" borderId="2" applyNumberFormat="0" applyFill="0" applyAlignment="0" applyProtection="0"/>
    <xf numFmtId="43" fontId="0" fillId="0" borderId="0" applyFont="0" applyFill="0" applyBorder="0" applyAlignment="0" applyProtection="0"/>
    <xf numFmtId="0" fontId="35" fillId="24" borderId="3" applyNumberFormat="0" applyAlignment="0" applyProtection="0"/>
    <xf numFmtId="0" fontId="0" fillId="25" borderId="4" applyNumberFormat="0" applyFont="0" applyAlignment="0" applyProtection="0"/>
    <xf numFmtId="0" fontId="0" fillId="0" borderId="0">
      <alignment/>
      <protection/>
    </xf>
    <xf numFmtId="0" fontId="36" fillId="26" borderId="0" applyNumberFormat="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41" fontId="0" fillId="0" borderId="0" applyFont="0" applyFill="0" applyBorder="0" applyAlignment="0" applyProtection="0"/>
    <xf numFmtId="0" fontId="42" fillId="20" borderId="9" applyNumberFormat="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84">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4" fillId="0" borderId="0" xfId="0" applyFont="1" applyAlignment="1">
      <alignment/>
    </xf>
    <xf numFmtId="177" fontId="4" fillId="0" borderId="0" xfId="39" applyNumberFormat="1" applyFont="1" applyAlignment="1">
      <alignment/>
    </xf>
    <xf numFmtId="0" fontId="0" fillId="0" borderId="0" xfId="0" applyBorder="1" applyAlignment="1">
      <alignment/>
    </xf>
    <xf numFmtId="3" fontId="0" fillId="0" borderId="0" xfId="0" applyNumberFormat="1" applyAlignment="1">
      <alignment/>
    </xf>
    <xf numFmtId="0" fontId="4"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1" fillId="0" borderId="0" xfId="0" applyFont="1" applyBorder="1" applyAlignment="1">
      <alignment/>
    </xf>
    <xf numFmtId="0" fontId="0" fillId="0" borderId="0" xfId="0" applyFont="1" applyBorder="1" applyAlignment="1">
      <alignment/>
    </xf>
    <xf numFmtId="3" fontId="0" fillId="0" borderId="0" xfId="0" applyNumberFormat="1" applyFont="1" applyAlignment="1">
      <alignment/>
    </xf>
    <xf numFmtId="177" fontId="0" fillId="0" borderId="0" xfId="39" applyNumberFormat="1" applyFont="1" applyAlignment="1">
      <alignment/>
    </xf>
    <xf numFmtId="0" fontId="1" fillId="0" borderId="0" xfId="0" applyFont="1" applyBorder="1" applyAlignment="1">
      <alignment/>
    </xf>
    <xf numFmtId="0" fontId="1" fillId="0" borderId="10" xfId="0" applyFont="1" applyBorder="1" applyAlignment="1">
      <alignment horizontal="center"/>
    </xf>
    <xf numFmtId="178" fontId="1" fillId="0" borderId="0" xfId="0" applyNumberFormat="1" applyFont="1" applyAlignment="1">
      <alignment/>
    </xf>
    <xf numFmtId="3" fontId="0" fillId="0" borderId="0" xfId="0" applyNumberFormat="1" applyFont="1" applyAlignment="1">
      <alignment/>
    </xf>
    <xf numFmtId="3" fontId="0" fillId="0" borderId="11" xfId="39" applyNumberFormat="1" applyFont="1" applyBorder="1" applyAlignment="1">
      <alignment/>
    </xf>
    <xf numFmtId="3" fontId="0" fillId="0" borderId="0" xfId="39" applyNumberFormat="1" applyFont="1" applyBorder="1" applyAlignment="1">
      <alignment/>
    </xf>
    <xf numFmtId="3" fontId="1" fillId="0" borderId="0" xfId="39" applyNumberFormat="1" applyFont="1" applyBorder="1" applyAlignment="1">
      <alignment/>
    </xf>
    <xf numFmtId="3" fontId="0" fillId="0" borderId="0" xfId="0" applyNumberFormat="1" applyFont="1" applyAlignment="1">
      <alignment horizontal="right"/>
    </xf>
    <xf numFmtId="3" fontId="1" fillId="0" borderId="0" xfId="0" applyNumberFormat="1" applyFont="1" applyBorder="1" applyAlignment="1">
      <alignment horizontal="center"/>
    </xf>
    <xf numFmtId="3" fontId="8" fillId="0" borderId="0" xfId="0" applyNumberFormat="1" applyFont="1" applyAlignment="1">
      <alignment/>
    </xf>
    <xf numFmtId="3" fontId="0" fillId="0" borderId="0" xfId="39" applyNumberFormat="1" applyFont="1" applyAlignment="1">
      <alignment/>
    </xf>
    <xf numFmtId="3" fontId="1" fillId="0" borderId="0" xfId="39" applyNumberFormat="1" applyFont="1" applyAlignment="1">
      <alignment/>
    </xf>
    <xf numFmtId="0" fontId="9"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180" fontId="0" fillId="0" borderId="0" xfId="39" applyNumberFormat="1" applyFont="1" applyAlignment="1">
      <alignment/>
    </xf>
    <xf numFmtId="0" fontId="0" fillId="0" borderId="0" xfId="0" applyFont="1" applyAlignment="1">
      <alignment horizontal="right"/>
    </xf>
    <xf numFmtId="3" fontId="0" fillId="0" borderId="18" xfId="0" applyNumberFormat="1" applyFont="1" applyBorder="1" applyAlignment="1">
      <alignment horizontal="right"/>
    </xf>
    <xf numFmtId="3" fontId="0" fillId="0" borderId="18" xfId="0" applyNumberFormat="1" applyFont="1" applyBorder="1" applyAlignment="1">
      <alignment/>
    </xf>
    <xf numFmtId="3" fontId="0" fillId="0" borderId="11" xfId="0" applyNumberFormat="1" applyFont="1" applyBorder="1" applyAlignment="1">
      <alignment horizontal="right"/>
    </xf>
    <xf numFmtId="3" fontId="0" fillId="0" borderId="11" xfId="0" applyNumberFormat="1" applyFont="1" applyBorder="1" applyAlignment="1">
      <alignment/>
    </xf>
    <xf numFmtId="172" fontId="1" fillId="0" borderId="0" xfId="0" applyNumberFormat="1" applyFont="1" applyAlignment="1">
      <alignment/>
    </xf>
    <xf numFmtId="172" fontId="1" fillId="0" borderId="0" xfId="39" applyNumberFormat="1" applyFont="1" applyBorder="1" applyAlignment="1">
      <alignment/>
    </xf>
    <xf numFmtId="175" fontId="1" fillId="0" borderId="0" xfId="39" applyNumberFormat="1" applyFont="1" applyBorder="1" applyAlignment="1">
      <alignment/>
    </xf>
    <xf numFmtId="0" fontId="1" fillId="0" borderId="19" xfId="0" applyFont="1" applyBorder="1" applyAlignment="1">
      <alignment/>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3" fontId="0" fillId="0" borderId="11" xfId="0" applyNumberFormat="1" applyBorder="1" applyAlignment="1">
      <alignment/>
    </xf>
    <xf numFmtId="3" fontId="0" fillId="0" borderId="10" xfId="0" applyNumberFormat="1" applyBorder="1" applyAlignment="1">
      <alignment/>
    </xf>
    <xf numFmtId="3" fontId="0" fillId="0" borderId="0" xfId="0" applyNumberFormat="1" applyFont="1" applyAlignment="1">
      <alignment vertical="top"/>
    </xf>
    <xf numFmtId="3" fontId="0" fillId="0" borderId="10" xfId="0" applyNumberFormat="1" applyFont="1" applyBorder="1" applyAlignment="1">
      <alignment vertical="top"/>
    </xf>
    <xf numFmtId="3" fontId="0" fillId="0" borderId="11" xfId="0" applyNumberFormat="1" applyFont="1" applyBorder="1" applyAlignment="1">
      <alignment vertical="top"/>
    </xf>
    <xf numFmtId="1" fontId="0" fillId="0" borderId="0" xfId="0" applyNumberFormat="1" applyFont="1" applyAlignment="1">
      <alignment vertical="top"/>
    </xf>
    <xf numFmtId="3" fontId="0" fillId="0" borderId="0" xfId="0" applyNumberFormat="1" applyFont="1" applyBorder="1" applyAlignment="1">
      <alignment vertical="top"/>
    </xf>
    <xf numFmtId="0" fontId="1" fillId="0" borderId="17" xfId="42" applyFont="1" applyBorder="1" applyAlignment="1">
      <alignment vertical="top"/>
      <protection/>
    </xf>
    <xf numFmtId="0" fontId="0" fillId="0" borderId="23" xfId="42" applyFont="1" applyBorder="1" applyAlignment="1">
      <alignment vertical="top" wrapText="1"/>
      <protection/>
    </xf>
    <xf numFmtId="1" fontId="1" fillId="0" borderId="12" xfId="0" applyNumberFormat="1" applyFont="1" applyBorder="1" applyAlignment="1">
      <alignment vertical="top"/>
    </xf>
    <xf numFmtId="0" fontId="0" fillId="0" borderId="24" xfId="0" applyBorder="1" applyAlignment="1">
      <alignment vertical="top"/>
    </xf>
    <xf numFmtId="0" fontId="0" fillId="0" borderId="24" xfId="0" applyBorder="1" applyAlignment="1">
      <alignment vertical="top" wrapText="1"/>
    </xf>
    <xf numFmtId="0" fontId="0" fillId="0" borderId="25" xfId="0" applyBorder="1" applyAlignment="1">
      <alignment vertical="top" wrapText="1"/>
    </xf>
    <xf numFmtId="0" fontId="0" fillId="0" borderId="26" xfId="42" applyFont="1" applyBorder="1" applyAlignment="1">
      <alignment vertical="top" wrapText="1"/>
      <protection/>
    </xf>
    <xf numFmtId="0" fontId="0" fillId="0" borderId="27" xfId="42" applyBorder="1" applyAlignment="1">
      <alignment vertical="top" wrapText="1"/>
      <protection/>
    </xf>
    <xf numFmtId="0" fontId="0" fillId="0" borderId="28" xfId="42" applyBorder="1" applyAlignment="1">
      <alignment vertical="top" wrapText="1"/>
      <protection/>
    </xf>
    <xf numFmtId="0" fontId="0" fillId="0" borderId="29"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0" xfId="0" applyAlignment="1">
      <alignment wrapText="1"/>
    </xf>
    <xf numFmtId="0" fontId="0" fillId="0" borderId="32" xfId="0" applyBorder="1" applyAlignment="1">
      <alignment wrapText="1"/>
    </xf>
    <xf numFmtId="0" fontId="0" fillId="0" borderId="23" xfId="0" applyBorder="1" applyAlignment="1">
      <alignment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18" xfId="0" applyBorder="1" applyAlignment="1">
      <alignment wrapText="1"/>
    </xf>
    <xf numFmtId="0" fontId="0" fillId="0" borderId="39" xfId="0" applyBorder="1" applyAlignment="1">
      <alignment wrapText="1"/>
    </xf>
    <xf numFmtId="0" fontId="0" fillId="0" borderId="34" xfId="0" applyFont="1" applyBorder="1" applyAlignment="1">
      <alignment wrapText="1"/>
    </xf>
    <xf numFmtId="0" fontId="0" fillId="0" borderId="35" xfId="0" applyFont="1" applyBorder="1" applyAlignment="1">
      <alignment wrapText="1"/>
    </xf>
    <xf numFmtId="0" fontId="0" fillId="0" borderId="24" xfId="0" applyBorder="1" applyAlignment="1">
      <alignment wrapText="1"/>
    </xf>
    <xf numFmtId="0" fontId="0" fillId="0" borderId="25" xfId="0" applyBorder="1" applyAlignment="1">
      <alignment wrapText="1"/>
    </xf>
  </cellXfs>
  <cellStyles count="48">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ormal 2" xfId="42"/>
    <cellStyle name="Nøytral" xfId="43"/>
    <cellStyle name="Overskrift 1" xfId="44"/>
    <cellStyle name="Overskrift 2" xfId="45"/>
    <cellStyle name="Overskrift 3" xfId="46"/>
    <cellStyle name="Overskrift 4" xfId="47"/>
    <cellStyle name="Percent" xfId="48"/>
    <cellStyle name="Tittel" xfId="49"/>
    <cellStyle name="Totalt" xfId="50"/>
    <cellStyle name="Comma [0]" xfId="51"/>
    <cellStyle name="Utdata" xfId="52"/>
    <cellStyle name="Uthevingsfarge1" xfId="53"/>
    <cellStyle name="Uthevingsfarge2" xfId="54"/>
    <cellStyle name="Uthevingsfarge3" xfId="55"/>
    <cellStyle name="Uthevingsfarge4" xfId="56"/>
    <cellStyle name="Uthevingsfarge5" xfId="57"/>
    <cellStyle name="Uthevingsfarge6" xfId="58"/>
    <cellStyle name="Currency" xfId="59"/>
    <cellStyle name="Currency [0]" xfId="60"/>
    <cellStyle name="Varselteks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E62"/>
  <sheetViews>
    <sheetView tabSelected="1" zoomScalePageLayoutView="0" workbookViewId="0" topLeftCell="A1">
      <selection activeCell="A1" sqref="A1"/>
    </sheetView>
  </sheetViews>
  <sheetFormatPr defaultColWidth="9.140625" defaultRowHeight="12.75"/>
  <cols>
    <col min="1" max="1" width="34.421875" style="0" customWidth="1"/>
    <col min="2" max="6" width="9.7109375" style="0" customWidth="1"/>
  </cols>
  <sheetData>
    <row r="1" ht="18">
      <c r="A1" s="30" t="s">
        <v>18</v>
      </c>
    </row>
    <row r="3" ht="15.75">
      <c r="A3" s="1" t="s">
        <v>102</v>
      </c>
    </row>
    <row r="5" spans="1:5" ht="15.75">
      <c r="A5" s="1" t="s">
        <v>19</v>
      </c>
      <c r="B5" s="9"/>
      <c r="C5" s="9"/>
      <c r="D5" s="10"/>
      <c r="E5" s="10"/>
    </row>
    <row r="6" spans="1:3" s="11" customFormat="1" ht="12.75">
      <c r="A6" s="9"/>
      <c r="B6" s="9"/>
      <c r="C6" s="9"/>
    </row>
    <row r="7" spans="1:3" s="11" customFormat="1" ht="12.75">
      <c r="A7" s="9" t="s">
        <v>20</v>
      </c>
      <c r="B7" s="9"/>
      <c r="C7" s="9"/>
    </row>
    <row r="8" spans="1:3" s="11" customFormat="1" ht="12.75">
      <c r="A8" s="9" t="s">
        <v>21</v>
      </c>
      <c r="B8" s="9"/>
      <c r="C8" s="9"/>
    </row>
    <row r="9" spans="1:5" ht="12.75">
      <c r="A9" s="9" t="s">
        <v>103</v>
      </c>
      <c r="B9" s="11"/>
      <c r="C9" s="11"/>
      <c r="D9" s="12"/>
      <c r="E9" s="12"/>
    </row>
    <row r="10" spans="1:5" ht="12.75">
      <c r="A10" s="11"/>
      <c r="B10" s="11"/>
      <c r="C10" s="11"/>
      <c r="D10" s="12"/>
      <c r="E10" s="12"/>
    </row>
    <row r="11" spans="1:135" ht="12.75">
      <c r="A11" s="18" t="s">
        <v>22</v>
      </c>
      <c r="B11" s="19">
        <v>2003</v>
      </c>
      <c r="C11" s="19">
        <v>2004</v>
      </c>
      <c r="D11" s="19">
        <v>2005</v>
      </c>
      <c r="E11" s="19">
        <v>2006</v>
      </c>
      <c r="F11" s="19">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row>
    <row r="12" spans="1:135" ht="12.75">
      <c r="A12" s="14" t="s">
        <v>24</v>
      </c>
      <c r="B12" s="21">
        <v>348532</v>
      </c>
      <c r="C12" s="25">
        <v>407434</v>
      </c>
      <c r="D12" s="21">
        <v>486963</v>
      </c>
      <c r="E12" s="7">
        <v>541860</v>
      </c>
      <c r="F12" s="52">
        <v>626536.481228669</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row>
    <row r="13" spans="1:7" ht="12.75">
      <c r="A13" s="15"/>
      <c r="B13" s="26"/>
      <c r="C13" s="21" t="s">
        <v>16</v>
      </c>
      <c r="D13" s="27"/>
      <c r="E13" s="13"/>
      <c r="F13" s="6"/>
      <c r="G13" s="6"/>
    </row>
    <row r="14" spans="1:7" ht="12.75">
      <c r="A14" s="9" t="s">
        <v>25</v>
      </c>
      <c r="B14" s="21"/>
      <c r="C14" s="21"/>
      <c r="D14" s="27"/>
      <c r="E14" s="13"/>
      <c r="F14" s="6"/>
      <c r="G14" s="6"/>
    </row>
    <row r="15" spans="1:6" ht="12.75">
      <c r="A15" s="11" t="s">
        <v>0</v>
      </c>
      <c r="B15" s="21">
        <v>16648</v>
      </c>
      <c r="C15" s="25">
        <v>18594</v>
      </c>
      <c r="D15" s="21">
        <v>24055</v>
      </c>
      <c r="E15" s="7">
        <v>26065</v>
      </c>
      <c r="F15" s="52">
        <v>32188.7167235495</v>
      </c>
    </row>
    <row r="16" spans="1:6" ht="12.75">
      <c r="A16" s="11" t="s">
        <v>1</v>
      </c>
      <c r="B16" s="21">
        <v>11666</v>
      </c>
      <c r="C16" s="25">
        <v>15661</v>
      </c>
      <c r="D16" s="21">
        <v>15815</v>
      </c>
      <c r="E16" s="7">
        <v>14866</v>
      </c>
      <c r="F16" s="52">
        <v>15961.3037542662</v>
      </c>
    </row>
    <row r="17" spans="1:6" ht="12.75">
      <c r="A17" s="11" t="s">
        <v>15</v>
      </c>
      <c r="B17" s="21">
        <v>422</v>
      </c>
      <c r="C17" s="25">
        <v>1384</v>
      </c>
      <c r="D17" s="21">
        <v>1673</v>
      </c>
      <c r="E17">
        <v>266</v>
      </c>
      <c r="F17" s="52">
        <v>302.689419795222</v>
      </c>
    </row>
    <row r="18" spans="1:6" ht="12.75">
      <c r="A18" s="11" t="s">
        <v>17</v>
      </c>
      <c r="B18" s="16"/>
      <c r="C18" s="25"/>
      <c r="D18" s="21">
        <v>954</v>
      </c>
      <c r="E18" s="7">
        <v>1073</v>
      </c>
      <c r="F18" s="52">
        <v>1235.15017064846</v>
      </c>
    </row>
    <row r="19" spans="1:6" ht="12.75">
      <c r="A19" s="11" t="s">
        <v>2</v>
      </c>
      <c r="B19" s="21">
        <v>3042</v>
      </c>
      <c r="C19" s="25">
        <v>2931</v>
      </c>
      <c r="D19" s="21">
        <v>6556</v>
      </c>
      <c r="E19" s="7">
        <v>7962</v>
      </c>
      <c r="F19" s="52">
        <v>2670.9590443686</v>
      </c>
    </row>
    <row r="20" spans="1:6" ht="12.75">
      <c r="A20" s="11" t="s">
        <v>3</v>
      </c>
      <c r="B20" s="21">
        <v>884</v>
      </c>
      <c r="C20" s="25">
        <v>995</v>
      </c>
      <c r="D20" s="21">
        <v>1505</v>
      </c>
      <c r="E20" s="7">
        <v>1750</v>
      </c>
      <c r="F20" s="52">
        <v>2089.05460750853</v>
      </c>
    </row>
    <row r="21" spans="1:6" ht="12.75">
      <c r="A21" s="11" t="s">
        <v>4</v>
      </c>
      <c r="B21" s="21">
        <v>8811</v>
      </c>
      <c r="C21" s="25">
        <v>10198</v>
      </c>
      <c r="D21" s="21">
        <v>10757</v>
      </c>
      <c r="E21" s="7">
        <v>10083</v>
      </c>
      <c r="F21" s="52">
        <v>13841.2116040956</v>
      </c>
    </row>
    <row r="22" spans="1:6" ht="12.75">
      <c r="A22" s="11" t="s">
        <v>5</v>
      </c>
      <c r="B22" s="21">
        <v>1760</v>
      </c>
      <c r="C22" s="25">
        <v>1649</v>
      </c>
      <c r="D22" s="21">
        <v>1382</v>
      </c>
      <c r="E22" s="7">
        <v>1785</v>
      </c>
      <c r="F22" s="52">
        <v>1258.00341296928</v>
      </c>
    </row>
    <row r="23" spans="1:6" ht="12.75">
      <c r="A23" s="11" t="s">
        <v>6</v>
      </c>
      <c r="B23" s="21">
        <v>31305</v>
      </c>
      <c r="C23" s="25">
        <v>33292</v>
      </c>
      <c r="D23" s="21">
        <v>34552</v>
      </c>
      <c r="E23" s="7">
        <v>39722</v>
      </c>
      <c r="F23" s="52">
        <v>62713.3242320819</v>
      </c>
    </row>
    <row r="24" spans="1:6" ht="12.75">
      <c r="A24" s="11" t="s">
        <v>7</v>
      </c>
      <c r="B24" s="21">
        <v>18594</v>
      </c>
      <c r="C24" s="25">
        <v>25789</v>
      </c>
      <c r="D24" s="21">
        <v>20840</v>
      </c>
      <c r="E24" s="7">
        <v>33359</v>
      </c>
      <c r="F24" s="52">
        <v>30570.4505119454</v>
      </c>
    </row>
    <row r="25" spans="1:6" ht="12.75">
      <c r="A25" s="11" t="s">
        <v>8</v>
      </c>
      <c r="B25" s="21">
        <v>31447</v>
      </c>
      <c r="C25" s="25">
        <v>38558</v>
      </c>
      <c r="D25" s="21">
        <v>57974</v>
      </c>
      <c r="E25" s="7">
        <v>50735</v>
      </c>
      <c r="F25" s="52">
        <v>57347.6348122867</v>
      </c>
    </row>
    <row r="26" spans="1:6" ht="12.75">
      <c r="A26" s="11" t="s">
        <v>26</v>
      </c>
      <c r="B26" s="28">
        <v>200705</v>
      </c>
      <c r="C26" s="25">
        <v>219667</v>
      </c>
      <c r="D26" s="21">
        <v>256003</v>
      </c>
      <c r="E26" s="7">
        <v>283250</v>
      </c>
      <c r="F26" s="7">
        <v>342597.84300341294</v>
      </c>
    </row>
    <row r="27" spans="1:6" ht="12.75">
      <c r="A27" s="11" t="s">
        <v>27</v>
      </c>
      <c r="B27" s="21">
        <v>15849</v>
      </c>
      <c r="C27" s="21">
        <v>21789</v>
      </c>
      <c r="D27" s="21">
        <v>24172</v>
      </c>
      <c r="E27" s="7">
        <v>24563</v>
      </c>
      <c r="F27" s="52">
        <v>32467.156996587</v>
      </c>
    </row>
    <row r="28" spans="1:6" ht="13.5" thickBot="1">
      <c r="A28" s="18" t="s">
        <v>28</v>
      </c>
      <c r="B28" s="22">
        <f>SUM(B15:B27)</f>
        <v>341133</v>
      </c>
      <c r="C28" s="22">
        <f>SUM(C15:C27)</f>
        <v>390507</v>
      </c>
      <c r="D28" s="22">
        <f>SUM(D15:D27)</f>
        <v>456238</v>
      </c>
      <c r="E28" s="22">
        <f>SUM(E15:E27)</f>
        <v>495479</v>
      </c>
      <c r="F28" s="22">
        <f>SUM(F15:F27)</f>
        <v>595243.4982935153</v>
      </c>
    </row>
    <row r="29" spans="1:5" ht="13.5" thickTop="1">
      <c r="A29" s="15"/>
      <c r="B29" s="21"/>
      <c r="C29" s="21"/>
      <c r="D29" s="16"/>
      <c r="E29" s="12"/>
    </row>
    <row r="30" spans="1:6" ht="12.75">
      <c r="A30" s="9" t="s">
        <v>9</v>
      </c>
      <c r="B30" s="29">
        <f>B12-B28</f>
        <v>7399</v>
      </c>
      <c r="C30" s="29">
        <f>C12-C28</f>
        <v>16927</v>
      </c>
      <c r="D30" s="29">
        <f>D12-D28</f>
        <v>30725</v>
      </c>
      <c r="E30" s="29">
        <f>E12-E28</f>
        <v>46381</v>
      </c>
      <c r="F30" s="29">
        <f>F12-F28</f>
        <v>31292.982935153763</v>
      </c>
    </row>
    <row r="31" spans="1:6" ht="12.75">
      <c r="A31" s="9" t="s">
        <v>10</v>
      </c>
      <c r="B31" s="20">
        <f>(B30/B12)*100</f>
        <v>2.122904066197652</v>
      </c>
      <c r="C31" s="20">
        <f>(C30/C12)*100</f>
        <v>4.154537912888959</v>
      </c>
      <c r="D31" s="20">
        <f>(D30/D12)*100</f>
        <v>6.309514275211875</v>
      </c>
      <c r="E31" s="20">
        <f>(E30/E12)*100</f>
        <v>8.55959103827557</v>
      </c>
      <c r="F31" s="20">
        <f>(F30/F12)*100</f>
        <v>4.994598698193387</v>
      </c>
    </row>
    <row r="32" spans="1:5" ht="12.75">
      <c r="A32" s="11"/>
      <c r="B32" s="11"/>
      <c r="C32" s="11"/>
      <c r="D32" s="12"/>
      <c r="E32" s="12"/>
    </row>
    <row r="33" spans="1:6" ht="12.75">
      <c r="A33" s="11" t="s">
        <v>11</v>
      </c>
      <c r="B33" s="21">
        <v>1988</v>
      </c>
      <c r="C33" s="21">
        <v>582</v>
      </c>
      <c r="D33" s="21">
        <v>268</v>
      </c>
      <c r="E33">
        <v>811</v>
      </c>
      <c r="F33" s="52">
        <v>2025.92832764505</v>
      </c>
    </row>
    <row r="34" spans="1:6" ht="12.75">
      <c r="A34" s="11" t="s">
        <v>12</v>
      </c>
      <c r="B34" s="21">
        <v>11623</v>
      </c>
      <c r="C34" s="21">
        <v>7912</v>
      </c>
      <c r="D34" s="21">
        <v>7571</v>
      </c>
      <c r="E34" s="7">
        <v>8119</v>
      </c>
      <c r="F34" s="52">
        <v>6620.51535836177</v>
      </c>
    </row>
    <row r="35" spans="1:6" ht="13.5" thickBot="1">
      <c r="A35" s="11" t="s">
        <v>13</v>
      </c>
      <c r="B35" s="22">
        <f>B33-B34</f>
        <v>-9635</v>
      </c>
      <c r="C35" s="22">
        <f>C33-C34</f>
        <v>-7330</v>
      </c>
      <c r="D35" s="22">
        <f>D33-D34</f>
        <v>-7303</v>
      </c>
      <c r="E35" s="22">
        <f>E33-E34</f>
        <v>-7308</v>
      </c>
      <c r="F35" s="22">
        <f>F33-F34</f>
        <v>-4594.587030716721</v>
      </c>
    </row>
    <row r="36" spans="1:5" ht="13.5" thickTop="1">
      <c r="A36" s="11"/>
      <c r="B36" s="23"/>
      <c r="C36" s="23"/>
      <c r="D36" s="23"/>
      <c r="E36" s="12"/>
    </row>
    <row r="37" spans="1:6" ht="12.75">
      <c r="A37" s="9" t="s">
        <v>29</v>
      </c>
      <c r="B37" s="24">
        <f>B30+B35</f>
        <v>-2236</v>
      </c>
      <c r="C37" s="24">
        <f>C30+C35</f>
        <v>9597</v>
      </c>
      <c r="D37" s="24">
        <f>D30+D35</f>
        <v>23422</v>
      </c>
      <c r="E37" s="24">
        <f>E30+E35</f>
        <v>39073</v>
      </c>
      <c r="F37" s="24">
        <f>F30+F35</f>
        <v>26698.395904437042</v>
      </c>
    </row>
    <row r="38" spans="1:5" ht="12.75">
      <c r="A38" s="9"/>
      <c r="B38" s="24"/>
      <c r="C38" s="24"/>
      <c r="D38" s="24"/>
      <c r="E38" s="12"/>
    </row>
    <row r="39" spans="1:5" ht="12.75">
      <c r="A39" s="11"/>
      <c r="B39" s="11"/>
      <c r="C39" s="11"/>
      <c r="D39" s="12"/>
      <c r="E39" s="12"/>
    </row>
    <row r="40" spans="1:5" ht="12.75">
      <c r="A40" s="18" t="s">
        <v>84</v>
      </c>
      <c r="B40" s="11"/>
      <c r="C40" s="11"/>
      <c r="D40" s="12"/>
      <c r="E40" s="12"/>
    </row>
    <row r="41" spans="1:6" ht="12.75">
      <c r="A41" s="11" t="s">
        <v>74</v>
      </c>
      <c r="B41" s="25">
        <v>84905</v>
      </c>
      <c r="C41" s="21">
        <v>142723</v>
      </c>
      <c r="D41" s="21">
        <v>147415</v>
      </c>
      <c r="E41" s="7">
        <v>170564</v>
      </c>
      <c r="F41" s="52">
        <v>242394.696245734</v>
      </c>
    </row>
    <row r="42" spans="1:6" ht="12.75">
      <c r="A42" s="11" t="s">
        <v>75</v>
      </c>
      <c r="B42" s="25">
        <v>20822</v>
      </c>
      <c r="C42" s="21">
        <v>55495</v>
      </c>
      <c r="D42" s="21">
        <v>25746</v>
      </c>
      <c r="E42" s="7">
        <v>32957</v>
      </c>
      <c r="F42" s="52">
        <v>54393.5972696246</v>
      </c>
    </row>
    <row r="43" spans="1:6" ht="12.75">
      <c r="A43" s="9" t="s">
        <v>76</v>
      </c>
      <c r="B43" s="39">
        <v>105727</v>
      </c>
      <c r="C43" s="40">
        <v>198217</v>
      </c>
      <c r="D43" s="40">
        <v>173161</v>
      </c>
      <c r="E43" s="51">
        <v>203521</v>
      </c>
      <c r="F43" s="53">
        <v>296788.293515358</v>
      </c>
    </row>
    <row r="44" spans="1:6" ht="12.75">
      <c r="A44" s="11" t="s">
        <v>77</v>
      </c>
      <c r="B44" s="39">
        <v>59827</v>
      </c>
      <c r="C44" s="40">
        <v>58423</v>
      </c>
      <c r="D44" s="40">
        <v>42306</v>
      </c>
      <c r="E44" s="7">
        <v>46012</v>
      </c>
      <c r="F44" s="52">
        <v>73216.1092150171</v>
      </c>
    </row>
    <row r="45" spans="1:6" ht="13.5" thickBot="1">
      <c r="A45" s="9" t="s">
        <v>78</v>
      </c>
      <c r="B45" s="41">
        <v>165554</v>
      </c>
      <c r="C45" s="42">
        <v>256641</v>
      </c>
      <c r="D45" s="42">
        <v>215467</v>
      </c>
      <c r="E45" s="50">
        <v>249533</v>
      </c>
      <c r="F45" s="54">
        <v>370004.402730375</v>
      </c>
    </row>
    <row r="46" spans="1:4" ht="13.5" thickTop="1">
      <c r="A46" s="9"/>
      <c r="B46" s="25"/>
      <c r="C46" s="21"/>
      <c r="D46" s="21"/>
    </row>
    <row r="47" spans="1:6" ht="12.75">
      <c r="A47" s="11" t="s">
        <v>79</v>
      </c>
      <c r="B47" s="25">
        <v>-25008</v>
      </c>
      <c r="C47" s="21">
        <v>74805</v>
      </c>
      <c r="D47" s="21">
        <v>-11187</v>
      </c>
      <c r="E47" s="7">
        <v>90893</v>
      </c>
      <c r="F47" s="52">
        <v>142224.726962457</v>
      </c>
    </row>
    <row r="48" spans="1:6" ht="12.75">
      <c r="A48" s="11" t="s">
        <v>80</v>
      </c>
      <c r="B48" s="25">
        <v>154741</v>
      </c>
      <c r="C48" s="21">
        <v>150265</v>
      </c>
      <c r="D48" s="21">
        <v>168689</v>
      </c>
      <c r="E48" s="7">
        <v>114893</v>
      </c>
      <c r="F48" s="52">
        <v>195464.33447099</v>
      </c>
    </row>
    <row r="49" spans="1:6" ht="12.75">
      <c r="A49" s="11" t="s">
        <v>81</v>
      </c>
      <c r="B49" s="25">
        <v>35820</v>
      </c>
      <c r="C49" s="21">
        <v>31570</v>
      </c>
      <c r="D49" s="21">
        <v>57964</v>
      </c>
      <c r="E49" s="7">
        <v>43747</v>
      </c>
      <c r="F49" s="52">
        <v>32315.3412969283</v>
      </c>
    </row>
    <row r="50" spans="1:6" ht="13.5" thickBot="1">
      <c r="A50" s="9" t="s">
        <v>82</v>
      </c>
      <c r="B50" s="41">
        <v>165554</v>
      </c>
      <c r="C50" s="42">
        <v>256641</v>
      </c>
      <c r="D50" s="42">
        <v>215467</v>
      </c>
      <c r="E50" s="50">
        <v>249533</v>
      </c>
      <c r="F50" s="54">
        <v>370004.402730375</v>
      </c>
    </row>
    <row r="51" spans="1:4" ht="13.5" thickTop="1">
      <c r="A51" s="11"/>
      <c r="B51" s="25"/>
      <c r="C51" s="21"/>
      <c r="D51" s="21"/>
    </row>
    <row r="52" spans="1:6" ht="12.75">
      <c r="A52" s="9" t="s">
        <v>85</v>
      </c>
      <c r="B52" s="43">
        <v>5.670053275668362</v>
      </c>
      <c r="C52" s="43">
        <v>6.822760198097732</v>
      </c>
      <c r="D52" s="43">
        <v>14.383641114416593</v>
      </c>
      <c r="E52" s="43">
        <v>18.9121278548</v>
      </c>
      <c r="F52" s="43">
        <v>9.00503778337</v>
      </c>
    </row>
    <row r="53" spans="1:4" ht="12.75">
      <c r="A53" s="9"/>
      <c r="B53" s="43"/>
      <c r="C53" s="43"/>
      <c r="D53" s="43"/>
    </row>
    <row r="54" spans="1:6" ht="12.75">
      <c r="A54" s="11" t="s">
        <v>86</v>
      </c>
      <c r="B54" s="21">
        <v>1068233</v>
      </c>
      <c r="C54" s="21">
        <v>1135186</v>
      </c>
      <c r="D54" s="21">
        <v>1245915</v>
      </c>
      <c r="E54" s="16">
        <v>1254206.5</v>
      </c>
      <c r="F54" s="7">
        <v>1327692.98976109</v>
      </c>
    </row>
    <row r="55" spans="1:5" ht="12.75">
      <c r="A55" s="11"/>
      <c r="B55" s="11"/>
      <c r="C55" s="11"/>
      <c r="D55" s="12"/>
      <c r="E55" s="12"/>
    </row>
    <row r="56" spans="1:6" ht="12.75">
      <c r="A56" s="11" t="s">
        <v>83</v>
      </c>
      <c r="B56" s="11">
        <v>206</v>
      </c>
      <c r="C56" s="11">
        <v>185</v>
      </c>
      <c r="D56" s="11">
        <v>205</v>
      </c>
      <c r="E56">
        <v>216</v>
      </c>
      <c r="F56" s="55">
        <v>210.081911262799</v>
      </c>
    </row>
    <row r="57" spans="1:5" ht="12.75">
      <c r="A57" s="11"/>
      <c r="B57" s="11"/>
      <c r="C57" s="11"/>
      <c r="D57" s="12"/>
      <c r="E57" s="12"/>
    </row>
    <row r="58" spans="1:6" ht="12.75">
      <c r="A58" s="11" t="s">
        <v>14</v>
      </c>
      <c r="B58" s="11">
        <v>43</v>
      </c>
      <c r="C58" s="11">
        <v>48</v>
      </c>
      <c r="D58" s="11">
        <v>47</v>
      </c>
      <c r="E58">
        <v>42</v>
      </c>
      <c r="F58">
        <v>41</v>
      </c>
    </row>
    <row r="59" spans="1:6" ht="12.75">
      <c r="A59" s="11" t="s">
        <v>56</v>
      </c>
      <c r="B59" s="11">
        <v>377</v>
      </c>
      <c r="C59" s="11">
        <v>314</v>
      </c>
      <c r="D59" s="11">
        <v>243</v>
      </c>
      <c r="E59">
        <v>248</v>
      </c>
      <c r="F59">
        <v>293</v>
      </c>
    </row>
    <row r="60" spans="1:5" ht="12.75">
      <c r="A60" s="11"/>
      <c r="B60" s="17"/>
      <c r="C60" s="17"/>
      <c r="D60" s="12"/>
      <c r="E60" s="12"/>
    </row>
    <row r="61" spans="1:5" ht="12.75">
      <c r="A61" s="12"/>
      <c r="B61" s="12"/>
      <c r="C61" s="12"/>
      <c r="D61" s="12"/>
      <c r="E61" s="12"/>
    </row>
    <row r="62" spans="1:5" ht="12.75">
      <c r="A62" s="12"/>
      <c r="B62" s="12"/>
      <c r="C62" s="12"/>
      <c r="D62" s="12"/>
      <c r="E62" s="12"/>
    </row>
  </sheetData>
  <sheetProtection/>
  <printOptions/>
  <pageMargins left="0.7874015748031497" right="0.7874015748031497" top="0.984251968503937" bottom="0.984251968503937" header="0.5118110236220472" footer="0.5118110236220472"/>
  <pageSetup fitToHeight="1" fitToWidth="1" horizontalDpi="300" verticalDpi="300" orientation="landscape" paperSize="9" scale="62" r:id="rId1"/>
  <headerFooter alignWithMargins="0">
    <oddHeader>&amp;C&amp;A</oddHeader>
    <oddFooter>&amp;CSide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E68"/>
  <sheetViews>
    <sheetView zoomScalePageLayoutView="0" workbookViewId="0" topLeftCell="A1">
      <selection activeCell="A2" sqref="A2"/>
    </sheetView>
  </sheetViews>
  <sheetFormatPr defaultColWidth="9.140625" defaultRowHeight="12.75"/>
  <cols>
    <col min="1" max="1" width="34.421875" style="0" customWidth="1"/>
    <col min="2" max="6" width="9.7109375" style="0" customWidth="1"/>
  </cols>
  <sheetData>
    <row r="1" spans="1:3" ht="18">
      <c r="A1" s="30" t="s">
        <v>18</v>
      </c>
      <c r="B1" s="2"/>
      <c r="C1" s="2"/>
    </row>
    <row r="2" spans="2:3" ht="12.75">
      <c r="B2" s="3"/>
      <c r="C2" s="3"/>
    </row>
    <row r="3" spans="1:3" ht="15.75">
      <c r="A3" s="1" t="s">
        <v>102</v>
      </c>
      <c r="B3" s="3"/>
      <c r="C3" s="3"/>
    </row>
    <row r="4" spans="2:3" ht="12.75">
      <c r="B4" s="3"/>
      <c r="C4" s="3"/>
    </row>
    <row r="5" spans="1:3" ht="15.75">
      <c r="A5" s="1" t="s">
        <v>70</v>
      </c>
      <c r="B5" s="3"/>
      <c r="C5" s="3"/>
    </row>
    <row r="6" spans="1:3" ht="12.75">
      <c r="A6" s="9"/>
      <c r="B6" s="3"/>
      <c r="C6" s="3"/>
    </row>
    <row r="7" spans="1:3" ht="12.75">
      <c r="A7" s="9" t="s">
        <v>20</v>
      </c>
      <c r="B7" s="3"/>
      <c r="C7" s="3"/>
    </row>
    <row r="8" spans="1:3" ht="12.75">
      <c r="A8" s="9" t="s">
        <v>21</v>
      </c>
      <c r="B8" s="3"/>
      <c r="C8" s="3"/>
    </row>
    <row r="9" spans="1:3" ht="12.75">
      <c r="A9" s="9" t="s">
        <v>103</v>
      </c>
      <c r="B9" s="3"/>
      <c r="C9" s="3"/>
    </row>
    <row r="10" spans="1:3" ht="12.75">
      <c r="A10" s="3"/>
      <c r="B10" s="3"/>
      <c r="C10" s="3"/>
    </row>
    <row r="11" spans="1:135" ht="12.75">
      <c r="A11" s="18" t="s">
        <v>22</v>
      </c>
      <c r="B11" s="19">
        <v>2003</v>
      </c>
      <c r="C11" s="19">
        <v>2004</v>
      </c>
      <c r="D11" s="19">
        <v>2005</v>
      </c>
      <c r="E11" s="19">
        <v>2006</v>
      </c>
      <c r="F11" s="19">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row>
    <row r="12" spans="1:135" ht="12.75">
      <c r="A12" s="14" t="s">
        <v>24</v>
      </c>
      <c r="B12" s="21">
        <v>860863</v>
      </c>
      <c r="C12" s="21">
        <v>1045459</v>
      </c>
      <c r="D12" s="21">
        <v>1257998</v>
      </c>
      <c r="E12" s="7">
        <v>1448773</v>
      </c>
      <c r="F12" s="52">
        <v>1486770.03888889</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row>
    <row r="13" spans="1:7" ht="12.75">
      <c r="A13" s="15"/>
      <c r="B13" s="26"/>
      <c r="C13" s="21"/>
      <c r="D13" s="27"/>
      <c r="E13" s="6"/>
      <c r="F13" s="6"/>
      <c r="G13" s="6"/>
    </row>
    <row r="14" spans="1:7" ht="12.75">
      <c r="A14" s="9" t="s">
        <v>25</v>
      </c>
      <c r="B14" s="21"/>
      <c r="C14" s="21"/>
      <c r="D14" s="27"/>
      <c r="E14" s="6"/>
      <c r="F14" s="6"/>
      <c r="G14" s="6"/>
    </row>
    <row r="15" spans="1:6" ht="12.75">
      <c r="A15" s="11" t="s">
        <v>0</v>
      </c>
      <c r="B15" s="21">
        <v>47324</v>
      </c>
      <c r="C15" s="25">
        <v>57729</v>
      </c>
      <c r="D15" s="21">
        <v>75798</v>
      </c>
      <c r="E15" s="7">
        <v>82824</v>
      </c>
      <c r="F15" s="52">
        <v>72789.5455555556</v>
      </c>
    </row>
    <row r="16" spans="1:6" ht="12.75">
      <c r="A16" s="11" t="s">
        <v>1</v>
      </c>
      <c r="B16" s="21">
        <v>28753</v>
      </c>
      <c r="C16" s="25">
        <v>40586</v>
      </c>
      <c r="D16" s="21">
        <v>40682</v>
      </c>
      <c r="E16" s="7">
        <v>39516</v>
      </c>
      <c r="F16" s="52">
        <v>37683.5977777778</v>
      </c>
    </row>
    <row r="17" spans="1:6" ht="12.75">
      <c r="A17" s="11" t="s">
        <v>15</v>
      </c>
      <c r="B17" s="21">
        <v>1060</v>
      </c>
      <c r="C17" s="25">
        <v>3602</v>
      </c>
      <c r="D17" s="21">
        <v>4343</v>
      </c>
      <c r="E17">
        <v>707</v>
      </c>
      <c r="F17" s="52">
        <v>728.423333333333</v>
      </c>
    </row>
    <row r="18" spans="1:6" ht="12.75">
      <c r="A18" s="11" t="s">
        <v>17</v>
      </c>
      <c r="B18" s="21"/>
      <c r="C18" s="25"/>
      <c r="D18" s="21">
        <v>2477</v>
      </c>
      <c r="E18" s="7">
        <v>2849</v>
      </c>
      <c r="F18" s="52">
        <v>2932.85555555556</v>
      </c>
    </row>
    <row r="19" spans="1:6" ht="12.75">
      <c r="A19" s="11" t="s">
        <v>2</v>
      </c>
      <c r="B19" s="21">
        <v>9807</v>
      </c>
      <c r="C19" s="25">
        <v>10125</v>
      </c>
      <c r="D19" s="21">
        <v>11077</v>
      </c>
      <c r="E19" s="7">
        <v>13245</v>
      </c>
      <c r="F19" s="52">
        <v>11958.3322222222</v>
      </c>
    </row>
    <row r="20" spans="1:6" ht="12.75">
      <c r="A20" s="11" t="s">
        <v>3</v>
      </c>
      <c r="B20" s="21">
        <v>2803</v>
      </c>
      <c r="C20" s="25">
        <v>3183</v>
      </c>
      <c r="D20" s="21">
        <v>3957</v>
      </c>
      <c r="E20" s="7">
        <v>4717</v>
      </c>
      <c r="F20" s="52">
        <v>4976.81555555556</v>
      </c>
    </row>
    <row r="21" spans="1:6" ht="12.75">
      <c r="A21" s="11" t="s">
        <v>4</v>
      </c>
      <c r="B21" s="21">
        <v>22598</v>
      </c>
      <c r="C21" s="25">
        <v>26946</v>
      </c>
      <c r="D21" s="21">
        <v>29558</v>
      </c>
      <c r="E21" s="7">
        <v>28067</v>
      </c>
      <c r="F21" s="52">
        <v>28530.2311111111</v>
      </c>
    </row>
    <row r="22" spans="1:6" ht="12.75">
      <c r="A22" s="11" t="s">
        <v>5</v>
      </c>
      <c r="B22" s="21">
        <v>12757</v>
      </c>
      <c r="C22" s="25">
        <v>11694</v>
      </c>
      <c r="D22" s="21">
        <v>12931</v>
      </c>
      <c r="E22" s="7">
        <v>14375</v>
      </c>
      <c r="F22" s="52">
        <v>13704.13</v>
      </c>
    </row>
    <row r="23" spans="1:6" ht="12.75">
      <c r="A23" s="11" t="s">
        <v>6</v>
      </c>
      <c r="B23" s="21">
        <v>82780</v>
      </c>
      <c r="C23" s="25">
        <v>86212</v>
      </c>
      <c r="D23" s="21">
        <v>98986</v>
      </c>
      <c r="E23" s="7">
        <v>114061</v>
      </c>
      <c r="F23" s="52">
        <v>123177.862222222</v>
      </c>
    </row>
    <row r="24" spans="1:6" ht="12.75">
      <c r="A24" s="11" t="s">
        <v>7</v>
      </c>
      <c r="B24" s="21">
        <v>57183</v>
      </c>
      <c r="C24" s="25">
        <v>68929</v>
      </c>
      <c r="D24" s="21">
        <v>79112</v>
      </c>
      <c r="E24" s="7">
        <v>78997</v>
      </c>
      <c r="F24" s="52">
        <v>86388.2133333333</v>
      </c>
    </row>
    <row r="25" spans="1:6" ht="12.75">
      <c r="A25" s="11" t="s">
        <v>8</v>
      </c>
      <c r="B25" s="21">
        <v>73358</v>
      </c>
      <c r="C25" s="25">
        <v>100024</v>
      </c>
      <c r="D25" s="21">
        <v>123663</v>
      </c>
      <c r="E25" s="7">
        <v>149852</v>
      </c>
      <c r="F25" s="52">
        <v>144950.097777778</v>
      </c>
    </row>
    <row r="26" spans="1:6" ht="12.75">
      <c r="A26" s="11" t="s">
        <v>26</v>
      </c>
      <c r="B26" s="28">
        <v>432158</v>
      </c>
      <c r="C26" s="25">
        <v>505865</v>
      </c>
      <c r="D26" s="21">
        <v>597051</v>
      </c>
      <c r="E26" s="7">
        <v>681005</v>
      </c>
      <c r="F26" s="7">
        <v>732536.5955555558</v>
      </c>
    </row>
    <row r="27" spans="1:6" ht="12.75">
      <c r="A27" s="11" t="s">
        <v>27</v>
      </c>
      <c r="B27" s="21">
        <v>69395</v>
      </c>
      <c r="C27" s="21">
        <v>81232</v>
      </c>
      <c r="D27" s="21">
        <v>84985</v>
      </c>
      <c r="E27" s="7">
        <v>93904</v>
      </c>
      <c r="F27" s="52">
        <v>73555.5566666667</v>
      </c>
    </row>
    <row r="28" spans="1:6" ht="13.5" thickBot="1">
      <c r="A28" s="18" t="s">
        <v>28</v>
      </c>
      <c r="B28" s="22">
        <f>SUM(B15:B27)</f>
        <v>839976</v>
      </c>
      <c r="C28" s="22">
        <f>SUM(C15:C27)</f>
        <v>996127</v>
      </c>
      <c r="D28" s="22">
        <f>SUM(D15:D27)</f>
        <v>1164620</v>
      </c>
      <c r="E28" s="22">
        <f>SUM(E15:E27)</f>
        <v>1304119</v>
      </c>
      <c r="F28" s="22">
        <f>SUM(F15:F27)</f>
        <v>1333912.2566666668</v>
      </c>
    </row>
    <row r="29" spans="1:4" ht="13.5" thickTop="1">
      <c r="A29" s="15"/>
      <c r="B29" s="21"/>
      <c r="C29" s="21"/>
      <c r="D29" s="16"/>
    </row>
    <row r="30" spans="1:6" s="9" customFormat="1" ht="12.75">
      <c r="A30" s="9" t="s">
        <v>9</v>
      </c>
      <c r="B30" s="29">
        <f>B12-B28</f>
        <v>20887</v>
      </c>
      <c r="C30" s="29">
        <f>C12-C28</f>
        <v>49332</v>
      </c>
      <c r="D30" s="29">
        <f>D12-D28</f>
        <v>93378</v>
      </c>
      <c r="E30" s="29">
        <f>E12-E28</f>
        <v>144654</v>
      </c>
      <c r="F30" s="29">
        <f>F12-F28</f>
        <v>152857.78222222324</v>
      </c>
    </row>
    <row r="31" spans="1:6" s="9" customFormat="1" ht="12.75">
      <c r="A31" s="9" t="s">
        <v>10</v>
      </c>
      <c r="B31" s="20">
        <f>(B30/B12)*100</f>
        <v>2.426286180263294</v>
      </c>
      <c r="C31" s="20">
        <f>(C30/C12)*100</f>
        <v>4.718692937743135</v>
      </c>
      <c r="D31" s="20">
        <f>(D30/D12)*100</f>
        <v>7.422746300073609</v>
      </c>
      <c r="E31" s="20">
        <f>(E30/E12)*100</f>
        <v>9.984586957377035</v>
      </c>
      <c r="F31" s="20">
        <f>(F30/F12)*100</f>
        <v>10.28119872098436</v>
      </c>
    </row>
    <row r="32" spans="1:4" ht="12.75">
      <c r="A32" s="11"/>
      <c r="B32" s="11"/>
      <c r="C32" s="11"/>
      <c r="D32" s="12"/>
    </row>
    <row r="33" spans="1:6" ht="12.75">
      <c r="A33" s="11" t="s">
        <v>11</v>
      </c>
      <c r="B33" s="21">
        <v>8257</v>
      </c>
      <c r="C33" s="21">
        <v>3206</v>
      </c>
      <c r="D33" s="21">
        <v>5080</v>
      </c>
      <c r="E33" s="7">
        <v>5871</v>
      </c>
      <c r="F33" s="52">
        <v>10075.2222222222</v>
      </c>
    </row>
    <row r="34" spans="1:6" ht="12.75">
      <c r="A34" s="11" t="s">
        <v>12</v>
      </c>
      <c r="B34" s="21">
        <v>44572</v>
      </c>
      <c r="C34" s="21">
        <v>38468</v>
      </c>
      <c r="D34" s="21">
        <v>43594</v>
      </c>
      <c r="E34" s="7">
        <v>61878</v>
      </c>
      <c r="F34" s="52">
        <v>48560.9377777778</v>
      </c>
    </row>
    <row r="35" spans="1:6" ht="13.5" thickBot="1">
      <c r="A35" s="11" t="s">
        <v>13</v>
      </c>
      <c r="B35" s="22">
        <f>B33-B34</f>
        <v>-36315</v>
      </c>
      <c r="C35" s="22">
        <f>C33-C34</f>
        <v>-35262</v>
      </c>
      <c r="D35" s="22">
        <f>D33-D34</f>
        <v>-38514</v>
      </c>
      <c r="E35" s="22">
        <f>E33-E34</f>
        <v>-56007</v>
      </c>
      <c r="F35" s="22">
        <f>F33-F34</f>
        <v>-38485.715555555595</v>
      </c>
    </row>
    <row r="36" spans="1:4" ht="13.5" thickTop="1">
      <c r="A36" s="11"/>
      <c r="B36" s="37"/>
      <c r="C36" s="37"/>
      <c r="D36" s="37"/>
    </row>
    <row r="37" spans="1:6" ht="12.75">
      <c r="A37" s="9" t="s">
        <v>29</v>
      </c>
      <c r="B37" s="24">
        <f>B30+B35</f>
        <v>-15428</v>
      </c>
      <c r="C37" s="24">
        <f>C30+C35</f>
        <v>14070</v>
      </c>
      <c r="D37" s="24">
        <f>D30+D35</f>
        <v>54864</v>
      </c>
      <c r="E37" s="24">
        <f>E30+E35</f>
        <v>88647</v>
      </c>
      <c r="F37" s="24">
        <f>F30+F35</f>
        <v>114372.06666666764</v>
      </c>
    </row>
    <row r="38" spans="1:4" ht="12.75">
      <c r="A38" s="9"/>
      <c r="B38" s="24"/>
      <c r="C38" s="24"/>
      <c r="D38" s="24"/>
    </row>
    <row r="39" spans="1:4" ht="12.75">
      <c r="A39" s="9"/>
      <c r="B39" s="24"/>
      <c r="C39" s="24"/>
      <c r="D39" s="24"/>
    </row>
    <row r="40" spans="1:4" ht="12.75">
      <c r="A40" s="18" t="s">
        <v>84</v>
      </c>
      <c r="B40" s="24"/>
      <c r="C40" s="24"/>
      <c r="D40" s="24"/>
    </row>
    <row r="41" spans="1:6" ht="12.75">
      <c r="A41" s="11" t="s">
        <v>74</v>
      </c>
      <c r="B41" s="25">
        <v>656114</v>
      </c>
      <c r="C41" s="21">
        <v>780788</v>
      </c>
      <c r="D41" s="21">
        <v>778488</v>
      </c>
      <c r="E41" s="7">
        <v>827434</v>
      </c>
      <c r="F41" s="52">
        <v>635960.122222222</v>
      </c>
    </row>
    <row r="42" spans="1:6" ht="12.75">
      <c r="A42" s="11" t="s">
        <v>75</v>
      </c>
      <c r="B42" s="25">
        <v>115180</v>
      </c>
      <c r="C42" s="21">
        <v>119527</v>
      </c>
      <c r="D42" s="21">
        <v>160170</v>
      </c>
      <c r="E42" s="7">
        <v>269214</v>
      </c>
      <c r="F42" s="52">
        <v>251799.26</v>
      </c>
    </row>
    <row r="43" spans="1:6" ht="12.75">
      <c r="A43" s="9" t="s">
        <v>76</v>
      </c>
      <c r="B43" s="39">
        <v>771294</v>
      </c>
      <c r="C43" s="40">
        <v>900316</v>
      </c>
      <c r="D43" s="40">
        <v>938657</v>
      </c>
      <c r="E43" s="51">
        <v>1096648</v>
      </c>
      <c r="F43" s="53">
        <v>887759.382222222</v>
      </c>
    </row>
    <row r="44" spans="1:6" ht="12.75">
      <c r="A44" s="11" t="s">
        <v>77</v>
      </c>
      <c r="B44" s="39">
        <v>249221</v>
      </c>
      <c r="C44" s="40">
        <v>249804</v>
      </c>
      <c r="D44" s="40">
        <v>306343</v>
      </c>
      <c r="E44" s="7">
        <v>422932</v>
      </c>
      <c r="F44" s="52">
        <v>387773.723333333</v>
      </c>
    </row>
    <row r="45" spans="1:6" ht="13.5" thickBot="1">
      <c r="A45" s="9" t="s">
        <v>78</v>
      </c>
      <c r="B45" s="41">
        <v>1020515</v>
      </c>
      <c r="C45" s="42">
        <v>1150120</v>
      </c>
      <c r="D45" s="42">
        <v>1245001</v>
      </c>
      <c r="E45" s="50">
        <v>1519579</v>
      </c>
      <c r="F45" s="54">
        <v>1275533.10555556</v>
      </c>
    </row>
    <row r="46" spans="1:4" ht="13.5" thickTop="1">
      <c r="A46" s="9"/>
      <c r="B46" s="25"/>
      <c r="C46" s="21"/>
      <c r="D46" s="21"/>
    </row>
    <row r="47" spans="1:6" ht="12.75">
      <c r="A47" s="11" t="s">
        <v>79</v>
      </c>
      <c r="B47" s="25">
        <v>236189</v>
      </c>
      <c r="C47" s="21">
        <v>271761</v>
      </c>
      <c r="D47" s="21">
        <v>233282</v>
      </c>
      <c r="E47" s="7">
        <v>260209</v>
      </c>
      <c r="F47" s="52">
        <v>311759.937777778</v>
      </c>
    </row>
    <row r="48" spans="1:6" ht="12.75">
      <c r="A48" s="11" t="s">
        <v>80</v>
      </c>
      <c r="B48" s="25">
        <v>662863</v>
      </c>
      <c r="C48" s="21">
        <v>725834</v>
      </c>
      <c r="D48" s="21">
        <v>812240</v>
      </c>
      <c r="E48" s="7">
        <v>974917</v>
      </c>
      <c r="F48" s="52">
        <v>743706.741111111</v>
      </c>
    </row>
    <row r="49" spans="1:6" ht="12.75">
      <c r="A49" s="11" t="s">
        <v>81</v>
      </c>
      <c r="B49" s="25">
        <v>121463</v>
      </c>
      <c r="C49" s="21">
        <v>152525</v>
      </c>
      <c r="D49" s="21">
        <v>199478</v>
      </c>
      <c r="E49" s="7">
        <v>284454</v>
      </c>
      <c r="F49" s="52">
        <v>220066.426666667</v>
      </c>
    </row>
    <row r="50" spans="1:6" ht="13.5" thickBot="1">
      <c r="A50" s="9" t="s">
        <v>82</v>
      </c>
      <c r="B50" s="41">
        <v>1020515</v>
      </c>
      <c r="C50" s="42">
        <v>1150120</v>
      </c>
      <c r="D50" s="42">
        <v>1245001</v>
      </c>
      <c r="E50" s="50">
        <v>1519579</v>
      </c>
      <c r="F50" s="54">
        <v>1275533.10555556</v>
      </c>
    </row>
    <row r="51" spans="1:4" ht="13.5" thickTop="1">
      <c r="A51" s="11"/>
      <c r="B51" s="25"/>
      <c r="C51" s="21"/>
      <c r="D51" s="21"/>
    </row>
    <row r="52" spans="1:6" ht="12.75">
      <c r="A52" s="9" t="s">
        <v>85</v>
      </c>
      <c r="B52" s="45">
        <v>2.855812996379279</v>
      </c>
      <c r="C52" s="43">
        <v>4.568045073557542</v>
      </c>
      <c r="D52" s="45">
        <v>7.908186419127374</v>
      </c>
      <c r="E52" s="45">
        <v>9.90570414568</v>
      </c>
      <c r="F52" s="45">
        <v>12.773718908</v>
      </c>
    </row>
    <row r="53" spans="1:4" ht="12.75">
      <c r="A53" s="9"/>
      <c r="B53" s="45"/>
      <c r="C53" s="43"/>
      <c r="D53" s="45"/>
    </row>
    <row r="54" spans="1:6" ht="12.75">
      <c r="A54" s="11" t="s">
        <v>86</v>
      </c>
      <c r="B54" s="23">
        <v>2743492</v>
      </c>
      <c r="C54" s="23">
        <v>2789493</v>
      </c>
      <c r="D54" s="23">
        <v>3155687</v>
      </c>
      <c r="E54" s="7">
        <v>3577783.5</v>
      </c>
      <c r="F54" s="7">
        <v>2999840.49222222</v>
      </c>
    </row>
    <row r="55" spans="1:4" ht="12.75">
      <c r="A55" s="11"/>
      <c r="B55" s="11"/>
      <c r="C55" s="11"/>
      <c r="D55" s="12"/>
    </row>
    <row r="56" spans="1:6" ht="12.75">
      <c r="A56" s="11" t="s">
        <v>83</v>
      </c>
      <c r="B56" s="11">
        <v>211</v>
      </c>
      <c r="C56" s="11">
        <v>192</v>
      </c>
      <c r="D56" s="11">
        <v>218</v>
      </c>
      <c r="E56">
        <v>227</v>
      </c>
      <c r="F56" s="55">
        <v>205.428888888889</v>
      </c>
    </row>
    <row r="57" spans="1:4" ht="12.75">
      <c r="A57" s="11"/>
      <c r="B57" s="11"/>
      <c r="C57" s="11"/>
      <c r="D57" s="12"/>
    </row>
    <row r="58" spans="1:6" ht="12.75">
      <c r="A58" s="11" t="s">
        <v>14</v>
      </c>
      <c r="B58" s="11">
        <v>250</v>
      </c>
      <c r="C58" s="11">
        <v>280</v>
      </c>
      <c r="D58" s="11">
        <v>259</v>
      </c>
      <c r="E58">
        <v>261</v>
      </c>
      <c r="F58">
        <v>278</v>
      </c>
    </row>
    <row r="59" spans="1:6" ht="12.75">
      <c r="A59" s="11" t="s">
        <v>56</v>
      </c>
      <c r="B59" s="11">
        <v>940</v>
      </c>
      <c r="C59" s="11">
        <v>937</v>
      </c>
      <c r="D59" s="11">
        <v>823</v>
      </c>
      <c r="E59">
        <v>825</v>
      </c>
      <c r="F59">
        <v>900</v>
      </c>
    </row>
    <row r="60" spans="1:3" ht="12.75">
      <c r="A60" s="4"/>
      <c r="B60" s="5"/>
      <c r="C60" s="5"/>
    </row>
    <row r="61" spans="2:3" ht="12.75">
      <c r="B61" s="8"/>
      <c r="C61" s="8"/>
    </row>
    <row r="62" spans="2:3" ht="12.75">
      <c r="B62" s="8"/>
      <c r="C62" s="8"/>
    </row>
    <row r="63" spans="2:3" ht="12.75">
      <c r="B63" s="8"/>
      <c r="C63" s="8"/>
    </row>
    <row r="64" spans="2:3" ht="12.75">
      <c r="B64" s="8"/>
      <c r="C64" s="8"/>
    </row>
    <row r="65" spans="2:3" ht="12.75">
      <c r="B65" s="8"/>
      <c r="C65" s="8"/>
    </row>
    <row r="66" spans="2:3" ht="12.75">
      <c r="B66" s="8"/>
      <c r="C66" s="8"/>
    </row>
    <row r="67" spans="2:3" ht="12.75">
      <c r="B67" s="8"/>
      <c r="C67" s="8"/>
    </row>
    <row r="68" spans="2:3" ht="12.75">
      <c r="B68" s="8"/>
      <c r="C68" s="8"/>
    </row>
  </sheetData>
  <sheetProtection/>
  <printOptions/>
  <pageMargins left="0.7874015748031497" right="0.7874015748031497" top="0.984251968503937" bottom="0.984251968503937" header="0.5118110236220472" footer="0.5118110236220472"/>
  <pageSetup fitToHeight="1" fitToWidth="1" horizontalDpi="300" verticalDpi="300" orientation="landscape" paperSize="9" scale="62" r:id="rId1"/>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E68"/>
  <sheetViews>
    <sheetView zoomScalePageLayoutView="0" workbookViewId="0" topLeftCell="A1">
      <selection activeCell="A2" sqref="A2"/>
    </sheetView>
  </sheetViews>
  <sheetFormatPr defaultColWidth="9.140625" defaultRowHeight="12.75"/>
  <cols>
    <col min="1" max="1" width="34.421875" style="0" customWidth="1"/>
    <col min="2" max="6" width="10.7109375" style="0" customWidth="1"/>
  </cols>
  <sheetData>
    <row r="1" spans="1:3" ht="18">
      <c r="A1" s="30" t="s">
        <v>18</v>
      </c>
      <c r="B1" s="2"/>
      <c r="C1" s="2"/>
    </row>
    <row r="2" spans="2:3" ht="12.75">
      <c r="B2" s="3"/>
      <c r="C2" s="3"/>
    </row>
    <row r="3" spans="1:3" ht="15.75">
      <c r="A3" s="1" t="s">
        <v>102</v>
      </c>
      <c r="B3" s="3"/>
      <c r="C3" s="3"/>
    </row>
    <row r="4" spans="2:3" ht="12.75">
      <c r="B4" s="3"/>
      <c r="C4" s="3"/>
    </row>
    <row r="5" spans="1:3" ht="15.75">
      <c r="A5" s="1" t="s">
        <v>71</v>
      </c>
      <c r="B5" s="3"/>
      <c r="C5" s="3"/>
    </row>
    <row r="6" spans="1:3" ht="12.75">
      <c r="A6" s="9"/>
      <c r="B6" s="3"/>
      <c r="C6" s="3"/>
    </row>
    <row r="7" spans="1:3" ht="12.75">
      <c r="A7" s="9" t="s">
        <v>20</v>
      </c>
      <c r="B7" s="3"/>
      <c r="C7" s="3"/>
    </row>
    <row r="8" spans="1:3" ht="12.75">
      <c r="A8" s="9" t="s">
        <v>21</v>
      </c>
      <c r="B8" s="3"/>
      <c r="C8" s="3"/>
    </row>
    <row r="9" spans="1:3" ht="12.75">
      <c r="A9" s="9" t="s">
        <v>103</v>
      </c>
      <c r="B9" s="3"/>
      <c r="C9" s="3"/>
    </row>
    <row r="10" spans="1:3" ht="12.75">
      <c r="A10" s="3"/>
      <c r="B10" s="3"/>
      <c r="C10" s="3"/>
    </row>
    <row r="11" spans="1:135" ht="12.75">
      <c r="A11" s="18" t="s">
        <v>22</v>
      </c>
      <c r="B11" s="19">
        <v>2003</v>
      </c>
      <c r="C11" s="19">
        <v>2004</v>
      </c>
      <c r="D11" s="19">
        <v>2005</v>
      </c>
      <c r="E11" s="19">
        <v>2006</v>
      </c>
      <c r="F11" s="19">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row>
    <row r="12" spans="1:135" ht="12.75">
      <c r="A12" s="14" t="s">
        <v>24</v>
      </c>
      <c r="B12" s="21">
        <v>1868022</v>
      </c>
      <c r="C12" s="21">
        <v>2249265</v>
      </c>
      <c r="D12" s="21">
        <v>2819753</v>
      </c>
      <c r="E12" s="7">
        <v>3095333</v>
      </c>
      <c r="F12" s="52">
        <v>3254244.45679012</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row>
    <row r="13" spans="1:7" ht="12.75">
      <c r="A13" s="15"/>
      <c r="B13" s="26"/>
      <c r="C13" s="21"/>
      <c r="D13" s="27"/>
      <c r="E13" s="6"/>
      <c r="F13" s="6"/>
      <c r="G13" s="6"/>
    </row>
    <row r="14" spans="1:7" ht="12.75">
      <c r="A14" s="9" t="s">
        <v>25</v>
      </c>
      <c r="B14" s="21"/>
      <c r="C14" s="21"/>
      <c r="D14" s="27"/>
      <c r="E14" s="6"/>
      <c r="F14" s="6"/>
      <c r="G14" s="6"/>
    </row>
    <row r="15" spans="1:6" ht="12.75">
      <c r="A15" s="11" t="s">
        <v>0</v>
      </c>
      <c r="B15" s="21">
        <v>113140</v>
      </c>
      <c r="C15" s="25">
        <v>139002</v>
      </c>
      <c r="D15" s="21">
        <v>175001</v>
      </c>
      <c r="E15" s="7">
        <v>217066</v>
      </c>
      <c r="F15" s="52">
        <v>209663.962962963</v>
      </c>
    </row>
    <row r="16" spans="1:6" ht="12.75">
      <c r="A16" s="11" t="s">
        <v>1</v>
      </c>
      <c r="B16" s="21">
        <v>60767</v>
      </c>
      <c r="C16" s="25">
        <v>84552</v>
      </c>
      <c r="D16" s="21">
        <v>90609</v>
      </c>
      <c r="E16" s="7">
        <v>84819</v>
      </c>
      <c r="F16" s="52">
        <v>82654.0432098765</v>
      </c>
    </row>
    <row r="17" spans="1:6" ht="12.75">
      <c r="A17" s="11" t="s">
        <v>15</v>
      </c>
      <c r="B17" s="21">
        <v>2338</v>
      </c>
      <c r="C17" s="25">
        <v>7505</v>
      </c>
      <c r="D17" s="21">
        <v>9710</v>
      </c>
      <c r="E17" s="7">
        <v>1521</v>
      </c>
      <c r="F17" s="52">
        <v>1606.66049382716</v>
      </c>
    </row>
    <row r="18" spans="1:6" ht="12.75">
      <c r="A18" s="11" t="s">
        <v>17</v>
      </c>
      <c r="B18" s="21"/>
      <c r="C18" s="25"/>
      <c r="D18" s="21">
        <v>5545</v>
      </c>
      <c r="E18" s="7">
        <v>6102</v>
      </c>
      <c r="F18" s="52">
        <v>6425.77160493827</v>
      </c>
    </row>
    <row r="19" spans="1:6" ht="12.75">
      <c r="A19" s="11" t="s">
        <v>2</v>
      </c>
      <c r="B19" s="21">
        <v>22164</v>
      </c>
      <c r="C19" s="25">
        <v>28460</v>
      </c>
      <c r="D19" s="21">
        <v>25800</v>
      </c>
      <c r="E19" s="7">
        <v>20446</v>
      </c>
      <c r="F19" s="52">
        <v>19967.5617283951</v>
      </c>
    </row>
    <row r="20" spans="1:6" ht="12.75">
      <c r="A20" s="11" t="s">
        <v>3</v>
      </c>
      <c r="B20" s="21">
        <v>8502</v>
      </c>
      <c r="C20" s="25">
        <v>8898</v>
      </c>
      <c r="D20" s="21">
        <v>10567</v>
      </c>
      <c r="E20" s="7">
        <v>11300</v>
      </c>
      <c r="F20" s="52">
        <v>12259.0555555556</v>
      </c>
    </row>
    <row r="21" spans="1:6" ht="12.75">
      <c r="A21" s="11" t="s">
        <v>4</v>
      </c>
      <c r="B21" s="21">
        <v>59131</v>
      </c>
      <c r="C21" s="25">
        <v>62268</v>
      </c>
      <c r="D21" s="21">
        <v>60920</v>
      </c>
      <c r="E21" s="7">
        <v>61531</v>
      </c>
      <c r="F21" s="52">
        <v>64362.0185185185</v>
      </c>
    </row>
    <row r="22" spans="1:6" ht="12.75">
      <c r="A22" s="11" t="s">
        <v>5</v>
      </c>
      <c r="B22" s="21">
        <v>38549</v>
      </c>
      <c r="C22" s="25">
        <v>44798</v>
      </c>
      <c r="D22" s="21">
        <v>49480</v>
      </c>
      <c r="E22" s="7">
        <v>47101</v>
      </c>
      <c r="F22" s="52">
        <v>43274.4012345679</v>
      </c>
    </row>
    <row r="23" spans="1:6" ht="12.75">
      <c r="A23" s="11" t="s">
        <v>6</v>
      </c>
      <c r="B23" s="21">
        <v>175343</v>
      </c>
      <c r="C23" s="25">
        <v>227829</v>
      </c>
      <c r="D23" s="21">
        <v>263131</v>
      </c>
      <c r="E23" s="7">
        <v>261294</v>
      </c>
      <c r="F23" s="52">
        <v>299516.895061728</v>
      </c>
    </row>
    <row r="24" spans="1:6" ht="12.75">
      <c r="A24" s="11" t="s">
        <v>7</v>
      </c>
      <c r="B24" s="21">
        <v>94538</v>
      </c>
      <c r="C24" s="25">
        <v>109176</v>
      </c>
      <c r="D24" s="21">
        <v>131521</v>
      </c>
      <c r="E24" s="7">
        <v>156403</v>
      </c>
      <c r="F24" s="52">
        <v>147918.308641975</v>
      </c>
    </row>
    <row r="25" spans="1:6" ht="12.75">
      <c r="A25" s="11" t="s">
        <v>8</v>
      </c>
      <c r="B25" s="21">
        <v>191376</v>
      </c>
      <c r="C25" s="25">
        <v>282752</v>
      </c>
      <c r="D25" s="21">
        <v>264745</v>
      </c>
      <c r="E25" s="7">
        <v>233641</v>
      </c>
      <c r="F25" s="52">
        <v>264142.660493827</v>
      </c>
    </row>
    <row r="26" spans="1:6" ht="12.75">
      <c r="A26" s="11" t="s">
        <v>26</v>
      </c>
      <c r="B26" s="28">
        <v>854266</v>
      </c>
      <c r="C26" s="25">
        <v>1031179</v>
      </c>
      <c r="D26" s="21">
        <v>1262837</v>
      </c>
      <c r="E26" s="7">
        <v>1420042</v>
      </c>
      <c r="F26" s="7">
        <v>1520916.1481481444</v>
      </c>
    </row>
    <row r="27" spans="1:6" ht="12.75">
      <c r="A27" s="11" t="s">
        <v>27</v>
      </c>
      <c r="B27" s="21">
        <v>161319</v>
      </c>
      <c r="C27" s="21">
        <v>134387</v>
      </c>
      <c r="D27" s="21">
        <v>180869</v>
      </c>
      <c r="E27" s="7">
        <v>195038</v>
      </c>
      <c r="F27" s="52">
        <v>161519.722222222</v>
      </c>
    </row>
    <row r="28" spans="1:6" ht="13.5" thickBot="1">
      <c r="A28" s="18" t="s">
        <v>28</v>
      </c>
      <c r="B28" s="22">
        <f>SUM(B15:B27)</f>
        <v>1781433</v>
      </c>
      <c r="C28" s="22">
        <f>SUM(C15:C27)</f>
        <v>2160806</v>
      </c>
      <c r="D28" s="22">
        <f>SUM(D15:D27)</f>
        <v>2530735</v>
      </c>
      <c r="E28" s="22">
        <f>SUM(E15:E27)</f>
        <v>2716304</v>
      </c>
      <c r="F28" s="22">
        <f>SUM(F15:F27)</f>
        <v>2834227.2098765383</v>
      </c>
    </row>
    <row r="29" spans="1:4" ht="13.5" thickTop="1">
      <c r="A29" s="15"/>
      <c r="B29" s="21"/>
      <c r="C29" s="21"/>
      <c r="D29" s="16"/>
    </row>
    <row r="30" spans="1:6" s="9" customFormat="1" ht="12.75">
      <c r="A30" s="9" t="s">
        <v>9</v>
      </c>
      <c r="B30" s="29">
        <f>B12-B28</f>
        <v>86589</v>
      </c>
      <c r="C30" s="29">
        <f>C12-C28</f>
        <v>88459</v>
      </c>
      <c r="D30" s="29">
        <f>D12-D28</f>
        <v>289018</v>
      </c>
      <c r="E30" s="29">
        <f>E12-E28</f>
        <v>379029</v>
      </c>
      <c r="F30" s="29">
        <f>F12-F28</f>
        <v>420017.2469135816</v>
      </c>
    </row>
    <row r="31" spans="1:6" s="9" customFormat="1" ht="12.75">
      <c r="A31" s="9" t="s">
        <v>10</v>
      </c>
      <c r="B31" s="20">
        <f>(B30/B12)*100</f>
        <v>4.635330847281241</v>
      </c>
      <c r="C31" s="20">
        <f>(C30/C12)*100</f>
        <v>3.9327958244137533</v>
      </c>
      <c r="D31" s="20">
        <f>(D30/D12)*100</f>
        <v>10.249763011157361</v>
      </c>
      <c r="E31" s="20">
        <f>(E30/E12)*100</f>
        <v>12.2451768517313</v>
      </c>
      <c r="F31" s="20">
        <f>(F30/F12)*100</f>
        <v>12.906751551414574</v>
      </c>
    </row>
    <row r="32" spans="1:4" ht="12.75">
      <c r="A32" s="11"/>
      <c r="B32" s="11"/>
      <c r="C32" s="11"/>
      <c r="D32" s="12"/>
    </row>
    <row r="33" spans="1:6" ht="12.75">
      <c r="A33" s="11" t="s">
        <v>11</v>
      </c>
      <c r="B33" s="21">
        <v>17988</v>
      </c>
      <c r="C33" s="21">
        <v>5815</v>
      </c>
      <c r="D33" s="21">
        <v>9307</v>
      </c>
      <c r="E33" s="7">
        <v>10438</v>
      </c>
      <c r="F33" s="52">
        <v>19009.2037037037</v>
      </c>
    </row>
    <row r="34" spans="1:6" ht="12.75">
      <c r="A34" s="11" t="s">
        <v>12</v>
      </c>
      <c r="B34" s="21">
        <v>122983</v>
      </c>
      <c r="C34" s="21">
        <v>98592</v>
      </c>
      <c r="D34" s="21">
        <v>140276</v>
      </c>
      <c r="E34" s="7">
        <v>131569</v>
      </c>
      <c r="F34" s="52">
        <v>122997.111111111</v>
      </c>
    </row>
    <row r="35" spans="1:6" ht="13.5" thickBot="1">
      <c r="A35" s="11" t="s">
        <v>13</v>
      </c>
      <c r="B35" s="22">
        <f>B33-B34</f>
        <v>-104995</v>
      </c>
      <c r="C35" s="22">
        <f>C33-C34</f>
        <v>-92777</v>
      </c>
      <c r="D35" s="22">
        <f>D33-D34</f>
        <v>-130969</v>
      </c>
      <c r="E35" s="22">
        <f>E33-E34</f>
        <v>-121131</v>
      </c>
      <c r="F35" s="22">
        <f>F33-F34</f>
        <v>-103987.9074074073</v>
      </c>
    </row>
    <row r="36" spans="1:4" ht="13.5" thickTop="1">
      <c r="A36" s="11"/>
      <c r="B36" s="37"/>
      <c r="C36" s="37"/>
      <c r="D36" s="37"/>
    </row>
    <row r="37" spans="1:6" ht="12.75">
      <c r="A37" s="9" t="s">
        <v>29</v>
      </c>
      <c r="B37" s="24">
        <f>B30+B35</f>
        <v>-18406</v>
      </c>
      <c r="C37" s="24">
        <f>C30+C35</f>
        <v>-4318</v>
      </c>
      <c r="D37" s="24">
        <f>D30+D35</f>
        <v>158049</v>
      </c>
      <c r="E37" s="24">
        <f>E30+E35</f>
        <v>257898</v>
      </c>
      <c r="F37" s="24">
        <f>F30+F35</f>
        <v>316029.3395061743</v>
      </c>
    </row>
    <row r="38" spans="1:4" ht="12.75">
      <c r="A38" s="9"/>
      <c r="B38" s="24"/>
      <c r="C38" s="24"/>
      <c r="D38" s="24"/>
    </row>
    <row r="39" spans="2:4" ht="12.75">
      <c r="B39" s="24"/>
      <c r="C39" s="24"/>
      <c r="D39" s="24"/>
    </row>
    <row r="40" spans="1:4" ht="12.75">
      <c r="A40" s="18" t="s">
        <v>84</v>
      </c>
      <c r="B40" s="24"/>
      <c r="C40" s="24"/>
      <c r="D40" s="24"/>
    </row>
    <row r="41" spans="1:6" ht="12.75">
      <c r="A41" s="11" t="s">
        <v>74</v>
      </c>
      <c r="B41" s="25">
        <v>1333439</v>
      </c>
      <c r="C41" s="21">
        <v>937506</v>
      </c>
      <c r="D41" s="21">
        <v>1427197</v>
      </c>
      <c r="E41" s="7">
        <v>1311223</v>
      </c>
      <c r="F41" s="52">
        <v>1088866.53703704</v>
      </c>
    </row>
    <row r="42" spans="1:6" ht="12.75">
      <c r="A42" s="11" t="s">
        <v>75</v>
      </c>
      <c r="B42" s="25">
        <v>184690</v>
      </c>
      <c r="C42" s="21">
        <v>520130</v>
      </c>
      <c r="D42" s="21">
        <v>1113856</v>
      </c>
      <c r="E42" s="7">
        <v>1086700</v>
      </c>
      <c r="F42" s="52">
        <v>722495.654320988</v>
      </c>
    </row>
    <row r="43" spans="1:6" ht="12.75">
      <c r="A43" s="9" t="s">
        <v>76</v>
      </c>
      <c r="B43" s="39">
        <v>1518129</v>
      </c>
      <c r="C43" s="40">
        <v>1457635</v>
      </c>
      <c r="D43" s="40">
        <v>2541053</v>
      </c>
      <c r="E43" s="51">
        <v>2397923</v>
      </c>
      <c r="F43" s="53">
        <v>1811362.19135802</v>
      </c>
    </row>
    <row r="44" spans="1:6" ht="12.75">
      <c r="A44" s="11" t="s">
        <v>77</v>
      </c>
      <c r="B44" s="39">
        <v>454202</v>
      </c>
      <c r="C44" s="40">
        <v>399493</v>
      </c>
      <c r="D44" s="40">
        <v>770510</v>
      </c>
      <c r="E44" s="7">
        <v>879736</v>
      </c>
      <c r="F44" s="52">
        <v>835287.987654321</v>
      </c>
    </row>
    <row r="45" spans="1:6" ht="13.5" thickBot="1">
      <c r="A45" s="9" t="s">
        <v>78</v>
      </c>
      <c r="B45" s="41">
        <v>1972332</v>
      </c>
      <c r="C45" s="42">
        <v>1857129</v>
      </c>
      <c r="D45" s="42">
        <v>3311563</v>
      </c>
      <c r="E45" s="50">
        <v>3277659</v>
      </c>
      <c r="F45" s="54">
        <v>2646650.17901235</v>
      </c>
    </row>
    <row r="46" spans="1:4" ht="13.5" thickTop="1">
      <c r="A46" s="9"/>
      <c r="B46" s="25"/>
      <c r="C46" s="21"/>
      <c r="D46" s="21"/>
    </row>
    <row r="47" spans="1:6" ht="12.75">
      <c r="A47" s="11" t="s">
        <v>79</v>
      </c>
      <c r="B47" s="25">
        <v>-55523</v>
      </c>
      <c r="C47" s="21">
        <v>-411956</v>
      </c>
      <c r="D47" s="21">
        <v>-61685</v>
      </c>
      <c r="E47" s="7">
        <v>-39943</v>
      </c>
      <c r="F47" s="52">
        <v>220196.265432099</v>
      </c>
    </row>
    <row r="48" spans="1:6" ht="12.75">
      <c r="A48" s="11" t="s">
        <v>80</v>
      </c>
      <c r="B48" s="25">
        <v>1594446</v>
      </c>
      <c r="C48" s="21">
        <v>1772837</v>
      </c>
      <c r="D48" s="21">
        <v>2682428</v>
      </c>
      <c r="E48" s="7">
        <v>2582968</v>
      </c>
      <c r="F48" s="56">
        <v>1799281.67283951</v>
      </c>
    </row>
    <row r="49" spans="1:6" ht="12.75">
      <c r="A49" s="11" t="s">
        <v>81</v>
      </c>
      <c r="B49" s="25">
        <v>433408</v>
      </c>
      <c r="C49" s="21">
        <v>496248</v>
      </c>
      <c r="D49" s="21">
        <v>690820</v>
      </c>
      <c r="E49" s="7">
        <v>734635</v>
      </c>
      <c r="F49" s="56">
        <v>627172.240740741</v>
      </c>
    </row>
    <row r="50" spans="1:6" ht="13.5" thickBot="1">
      <c r="A50" s="9" t="s">
        <v>82</v>
      </c>
      <c r="B50" s="41">
        <v>1972332</v>
      </c>
      <c r="C50" s="42">
        <v>1857129</v>
      </c>
      <c r="D50" s="42">
        <v>3311563</v>
      </c>
      <c r="E50" s="50">
        <v>3277659</v>
      </c>
      <c r="F50" s="54">
        <v>2646650.17901235</v>
      </c>
    </row>
    <row r="51" spans="1:4" ht="13.5" thickTop="1">
      <c r="A51" s="11"/>
      <c r="B51" s="25"/>
      <c r="C51" s="21"/>
      <c r="D51" s="21"/>
    </row>
    <row r="52" spans="1:6" ht="12.75">
      <c r="A52" s="9" t="s">
        <v>85</v>
      </c>
      <c r="B52" s="44">
        <v>5.302251345108227</v>
      </c>
      <c r="C52" s="43">
        <v>5.076276338369602</v>
      </c>
      <c r="D52" s="43">
        <v>9.008585975866986</v>
      </c>
      <c r="E52" s="43">
        <v>11.8824746564</v>
      </c>
      <c r="F52" s="43">
        <v>16.5879885893</v>
      </c>
    </row>
    <row r="53" spans="1:4" ht="12.75">
      <c r="A53" s="9"/>
      <c r="B53" s="44"/>
      <c r="C53" s="43"/>
      <c r="D53" s="43"/>
    </row>
    <row r="54" spans="1:6" ht="12.75">
      <c r="A54" s="11" t="s">
        <v>86</v>
      </c>
      <c r="B54" s="23">
        <v>8808075</v>
      </c>
      <c r="C54" s="23">
        <v>8578476</v>
      </c>
      <c r="D54" s="21">
        <v>9525928</v>
      </c>
      <c r="E54" s="7">
        <v>10561066.7</v>
      </c>
      <c r="F54" s="7">
        <v>10493970.2345679</v>
      </c>
    </row>
    <row r="55" spans="1:4" ht="12.75">
      <c r="A55" s="11"/>
      <c r="B55" s="11"/>
      <c r="C55" s="11"/>
      <c r="D55" s="12"/>
    </row>
    <row r="56" spans="1:6" ht="12.75">
      <c r="A56" s="11" t="s">
        <v>83</v>
      </c>
      <c r="B56" s="11">
        <v>232</v>
      </c>
      <c r="C56" s="11">
        <v>225</v>
      </c>
      <c r="D56" s="11">
        <v>225</v>
      </c>
      <c r="E56">
        <v>234</v>
      </c>
      <c r="F56" s="55">
        <v>205.679012345679</v>
      </c>
    </row>
    <row r="57" spans="1:4" ht="12.75">
      <c r="A57" s="11"/>
      <c r="B57" s="11"/>
      <c r="C57" s="11"/>
      <c r="D57" s="12"/>
    </row>
    <row r="58" spans="1:6" ht="12.75">
      <c r="A58" s="11" t="s">
        <v>14</v>
      </c>
      <c r="B58" s="11">
        <v>42</v>
      </c>
      <c r="C58" s="38">
        <v>51</v>
      </c>
      <c r="D58" s="11">
        <v>60</v>
      </c>
      <c r="E58">
        <v>55</v>
      </c>
      <c r="F58">
        <v>56</v>
      </c>
    </row>
    <row r="59" spans="1:6" ht="12.75">
      <c r="A59" s="11" t="s">
        <v>56</v>
      </c>
      <c r="B59" s="11">
        <v>276</v>
      </c>
      <c r="C59" s="38">
        <v>217</v>
      </c>
      <c r="D59" s="11">
        <v>198</v>
      </c>
      <c r="E59">
        <v>178</v>
      </c>
      <c r="F59">
        <v>162</v>
      </c>
    </row>
    <row r="60" spans="1:3" ht="12.75">
      <c r="A60" s="4"/>
      <c r="B60" s="5"/>
      <c r="C60" s="5"/>
    </row>
    <row r="61" spans="2:3" ht="12.75">
      <c r="B61" s="8"/>
      <c r="C61" s="8"/>
    </row>
    <row r="62" spans="2:3" ht="12.75">
      <c r="B62" s="8"/>
      <c r="C62" s="8"/>
    </row>
    <row r="63" spans="2:3" ht="12.75">
      <c r="B63" s="8"/>
      <c r="C63" s="8"/>
    </row>
    <row r="64" spans="2:3" ht="12.75">
      <c r="B64" s="8"/>
      <c r="C64" s="8"/>
    </row>
    <row r="65" spans="2:3" ht="12.75">
      <c r="B65" s="8"/>
      <c r="C65" s="8"/>
    </row>
    <row r="66" spans="2:3" ht="12.75">
      <c r="B66" s="8"/>
      <c r="C66" s="8"/>
    </row>
    <row r="67" spans="2:3" ht="12.75">
      <c r="B67" s="8"/>
      <c r="C67" s="8"/>
    </row>
    <row r="68" spans="2:3" ht="12.75">
      <c r="B68" s="8"/>
      <c r="C68" s="8"/>
    </row>
  </sheetData>
  <sheetProtection/>
  <printOptions/>
  <pageMargins left="0.7874015748031497" right="0.7874015748031497" top="0.984251968503937" bottom="0.984251968503937" header="0.5118110236220472" footer="0.5118110236220472"/>
  <pageSetup fitToHeight="1" fitToWidth="1" horizontalDpi="300" verticalDpi="300" orientation="landscape" paperSize="9" scale="62"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E68"/>
  <sheetViews>
    <sheetView zoomScalePageLayoutView="0" workbookViewId="0" topLeftCell="A1">
      <selection activeCell="A2" sqref="A2"/>
    </sheetView>
  </sheetViews>
  <sheetFormatPr defaultColWidth="9.140625" defaultRowHeight="12.75"/>
  <cols>
    <col min="1" max="1" width="34.421875" style="0" customWidth="1"/>
    <col min="2" max="6" width="10.7109375" style="0" customWidth="1"/>
  </cols>
  <sheetData>
    <row r="1" spans="1:3" ht="18">
      <c r="A1" s="30" t="s">
        <v>18</v>
      </c>
      <c r="B1" s="2"/>
      <c r="C1" s="2"/>
    </row>
    <row r="2" spans="2:3" ht="12.75">
      <c r="B2" s="3"/>
      <c r="C2" s="3"/>
    </row>
    <row r="3" spans="1:3" ht="15.75">
      <c r="A3" s="1" t="s">
        <v>102</v>
      </c>
      <c r="B3" s="3"/>
      <c r="C3" s="3"/>
    </row>
    <row r="4" spans="2:3" ht="12.75">
      <c r="B4" s="3"/>
      <c r="C4" s="3"/>
    </row>
    <row r="5" spans="1:3" ht="15.75">
      <c r="A5" s="1" t="s">
        <v>72</v>
      </c>
      <c r="B5" s="3"/>
      <c r="C5" s="3"/>
    </row>
    <row r="6" spans="1:3" ht="12.75">
      <c r="A6" s="9"/>
      <c r="B6" s="3"/>
      <c r="C6" s="3"/>
    </row>
    <row r="7" spans="1:3" ht="12.75">
      <c r="A7" s="9" t="s">
        <v>20</v>
      </c>
      <c r="B7" s="3"/>
      <c r="C7" s="3"/>
    </row>
    <row r="8" spans="1:3" ht="12.75">
      <c r="A8" s="9" t="s">
        <v>21</v>
      </c>
      <c r="B8" s="3"/>
      <c r="C8" s="3"/>
    </row>
    <row r="9" spans="1:3" ht="12.75">
      <c r="A9" s="9" t="s">
        <v>103</v>
      </c>
      <c r="B9" s="3"/>
      <c r="C9" s="3"/>
    </row>
    <row r="10" spans="1:3" ht="12.75">
      <c r="A10" s="3"/>
      <c r="B10" s="3"/>
      <c r="C10" s="3"/>
    </row>
    <row r="11" spans="1:135" ht="12.75">
      <c r="A11" s="18" t="s">
        <v>22</v>
      </c>
      <c r="B11" s="19">
        <v>2003</v>
      </c>
      <c r="C11" s="19">
        <v>2004</v>
      </c>
      <c r="D11" s="19">
        <v>2005</v>
      </c>
      <c r="E11" s="19">
        <v>2006</v>
      </c>
      <c r="F11" s="19">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row>
    <row r="12" spans="1:135" ht="12.75">
      <c r="A12" s="14" t="s">
        <v>24</v>
      </c>
      <c r="B12" s="21">
        <v>4620382</v>
      </c>
      <c r="C12" s="21">
        <v>6614507</v>
      </c>
      <c r="D12" s="21">
        <v>8691772</v>
      </c>
      <c r="E12" s="7">
        <v>8722056</v>
      </c>
      <c r="F12" s="52">
        <v>9418801.33333333</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row>
    <row r="13" spans="1:7" ht="12.75">
      <c r="A13" s="15"/>
      <c r="B13" s="26"/>
      <c r="C13" s="21"/>
      <c r="D13" s="27"/>
      <c r="E13" s="6"/>
      <c r="F13" s="6"/>
      <c r="G13" s="6"/>
    </row>
    <row r="14" spans="1:7" ht="12.75">
      <c r="A14" s="9" t="s">
        <v>25</v>
      </c>
      <c r="B14" s="21"/>
      <c r="C14" s="21"/>
      <c r="D14" s="27"/>
      <c r="E14" s="6"/>
      <c r="F14" s="6"/>
      <c r="G14" s="6"/>
    </row>
    <row r="15" spans="1:6" ht="12.75">
      <c r="A15" s="11" t="s">
        <v>0</v>
      </c>
      <c r="B15" s="21">
        <v>391558</v>
      </c>
      <c r="C15" s="25">
        <v>458227</v>
      </c>
      <c r="D15" s="21">
        <v>636236</v>
      </c>
      <c r="E15" s="7">
        <v>717303</v>
      </c>
      <c r="F15" s="52">
        <v>843718.12</v>
      </c>
    </row>
    <row r="16" spans="1:6" ht="12.75">
      <c r="A16" s="11" t="s">
        <v>1</v>
      </c>
      <c r="B16" s="21">
        <v>151940</v>
      </c>
      <c r="C16" s="25">
        <v>256971</v>
      </c>
      <c r="D16" s="21">
        <v>263365</v>
      </c>
      <c r="E16" s="7">
        <v>227688</v>
      </c>
      <c r="F16" s="52">
        <v>231152.393333333</v>
      </c>
    </row>
    <row r="17" spans="1:6" ht="12.75">
      <c r="A17" s="11" t="s">
        <v>15</v>
      </c>
      <c r="B17" s="21">
        <v>7702</v>
      </c>
      <c r="C17" s="25">
        <v>22354</v>
      </c>
      <c r="D17" s="21">
        <v>29488</v>
      </c>
      <c r="E17" s="7">
        <v>4189</v>
      </c>
      <c r="F17" s="52">
        <v>4607.02</v>
      </c>
    </row>
    <row r="18" spans="1:6" ht="12.75">
      <c r="A18" s="11" t="s">
        <v>17</v>
      </c>
      <c r="B18" s="21"/>
      <c r="C18" s="25"/>
      <c r="D18" s="21">
        <v>16675</v>
      </c>
      <c r="E18" s="7">
        <v>16733</v>
      </c>
      <c r="F18" s="52">
        <v>18189.7933333333</v>
      </c>
    </row>
    <row r="19" spans="1:6" ht="12.75">
      <c r="A19" s="11" t="s">
        <v>2</v>
      </c>
      <c r="B19" s="21">
        <v>31457</v>
      </c>
      <c r="C19" s="25">
        <v>23251</v>
      </c>
      <c r="D19" s="21">
        <v>23348</v>
      </c>
      <c r="E19" s="7">
        <v>17556</v>
      </c>
      <c r="F19" s="52">
        <v>20416.4066666667</v>
      </c>
    </row>
    <row r="20" spans="1:6" ht="12.75">
      <c r="A20" s="11" t="s">
        <v>3</v>
      </c>
      <c r="B20" s="21">
        <v>30399</v>
      </c>
      <c r="C20" s="25">
        <v>43614</v>
      </c>
      <c r="D20" s="21">
        <v>49335</v>
      </c>
      <c r="E20" s="7">
        <v>56515</v>
      </c>
      <c r="F20" s="52">
        <v>69529.6533333333</v>
      </c>
    </row>
    <row r="21" spans="1:6" ht="12.75">
      <c r="A21" s="11" t="s">
        <v>4</v>
      </c>
      <c r="B21" s="21">
        <v>187394</v>
      </c>
      <c r="C21" s="25">
        <v>183431</v>
      </c>
      <c r="D21" s="21">
        <v>184512</v>
      </c>
      <c r="E21" s="7">
        <v>185105</v>
      </c>
      <c r="F21" s="52">
        <v>210613.613333333</v>
      </c>
    </row>
    <row r="22" spans="1:6" ht="12.75">
      <c r="A22" s="11" t="s">
        <v>5</v>
      </c>
      <c r="B22" s="21">
        <v>84958</v>
      </c>
      <c r="C22" s="25">
        <v>103964</v>
      </c>
      <c r="D22" s="21">
        <v>101891</v>
      </c>
      <c r="E22" s="7">
        <v>99977</v>
      </c>
      <c r="F22" s="52">
        <v>105758.433333333</v>
      </c>
    </row>
    <row r="23" spans="1:6" ht="12.75">
      <c r="A23" s="11" t="s">
        <v>6</v>
      </c>
      <c r="B23" s="21">
        <v>494649</v>
      </c>
      <c r="C23" s="25">
        <v>551338</v>
      </c>
      <c r="D23" s="21">
        <v>671236</v>
      </c>
      <c r="E23" s="7">
        <v>697005</v>
      </c>
      <c r="F23" s="52">
        <v>787251.74</v>
      </c>
    </row>
    <row r="24" spans="1:6" ht="12.75">
      <c r="A24" s="11" t="s">
        <v>7</v>
      </c>
      <c r="B24" s="21">
        <v>236964</v>
      </c>
      <c r="C24" s="25">
        <v>298339</v>
      </c>
      <c r="D24" s="21">
        <v>372921</v>
      </c>
      <c r="E24" s="7">
        <v>418958</v>
      </c>
      <c r="F24" s="52">
        <v>450241.826666667</v>
      </c>
    </row>
    <row r="25" spans="1:6" ht="12.75">
      <c r="A25" s="11" t="s">
        <v>8</v>
      </c>
      <c r="B25" s="21">
        <v>446588</v>
      </c>
      <c r="C25" s="25">
        <v>745242</v>
      </c>
      <c r="D25" s="21">
        <v>926649</v>
      </c>
      <c r="E25" s="7">
        <v>1028013</v>
      </c>
      <c r="F25" s="52">
        <v>1112294.3</v>
      </c>
    </row>
    <row r="26" spans="1:6" ht="12.75">
      <c r="A26" s="11" t="s">
        <v>26</v>
      </c>
      <c r="B26" s="28">
        <v>1945366</v>
      </c>
      <c r="C26" s="25">
        <v>2611285</v>
      </c>
      <c r="D26" s="21">
        <v>3300777</v>
      </c>
      <c r="E26" s="7">
        <v>3282381</v>
      </c>
      <c r="F26" s="7">
        <v>3502937.6</v>
      </c>
    </row>
    <row r="27" spans="1:6" ht="12.75">
      <c r="A27" s="11" t="s">
        <v>27</v>
      </c>
      <c r="B27" s="21">
        <v>747008</v>
      </c>
      <c r="C27" s="21">
        <v>804352</v>
      </c>
      <c r="D27" s="21">
        <v>901412</v>
      </c>
      <c r="E27" s="7">
        <v>987268</v>
      </c>
      <c r="F27" s="52">
        <v>1012293.1</v>
      </c>
    </row>
    <row r="28" spans="1:6" ht="13.5" thickBot="1">
      <c r="A28" s="18" t="s">
        <v>28</v>
      </c>
      <c r="B28" s="22">
        <f>SUM(B15:B27)</f>
        <v>4755983</v>
      </c>
      <c r="C28" s="22">
        <f>SUM(C15:C27)</f>
        <v>6102368</v>
      </c>
      <c r="D28" s="22">
        <f>SUM(D15:D27)</f>
        <v>7477845</v>
      </c>
      <c r="E28" s="22">
        <f>SUM(E15:E27)</f>
        <v>7738691</v>
      </c>
      <c r="F28" s="22">
        <f>SUM(F15:F27)</f>
        <v>8369003.999999998</v>
      </c>
    </row>
    <row r="29" spans="1:4" ht="13.5" thickTop="1">
      <c r="A29" s="15"/>
      <c r="B29" s="21"/>
      <c r="C29" s="21"/>
      <c r="D29" s="16"/>
    </row>
    <row r="30" spans="1:6" s="9" customFormat="1" ht="12.75">
      <c r="A30" s="9" t="s">
        <v>9</v>
      </c>
      <c r="B30" s="29">
        <f>B12-B28</f>
        <v>-135601</v>
      </c>
      <c r="C30" s="29">
        <f>C12-C28</f>
        <v>512139</v>
      </c>
      <c r="D30" s="29">
        <f>D12-D28</f>
        <v>1213927</v>
      </c>
      <c r="E30" s="29">
        <f>E12-E28</f>
        <v>983365</v>
      </c>
      <c r="F30" s="29">
        <f>F12-F28</f>
        <v>1049797.333333332</v>
      </c>
    </row>
    <row r="31" spans="1:6" s="9" customFormat="1" ht="12.75">
      <c r="A31" s="9" t="s">
        <v>10</v>
      </c>
      <c r="B31" s="43">
        <f>(B30/B12)*100</f>
        <v>-2.9348439155030905</v>
      </c>
      <c r="C31" s="20">
        <f>(C30/C12)*100</f>
        <v>7.742663209820474</v>
      </c>
      <c r="D31" s="20">
        <f>(D30/D12)*100</f>
        <v>13.966392583698697</v>
      </c>
      <c r="E31" s="20">
        <f>(E30/E12)*100</f>
        <v>11.27446326875223</v>
      </c>
      <c r="F31" s="20">
        <f>(F30/F12)*100</f>
        <v>11.14576362937052</v>
      </c>
    </row>
    <row r="32" spans="1:4" ht="12.75">
      <c r="A32" s="11"/>
      <c r="B32" s="11"/>
      <c r="C32" s="11"/>
      <c r="D32" s="12"/>
    </row>
    <row r="33" spans="1:6" ht="12.75">
      <c r="A33" s="11" t="s">
        <v>11</v>
      </c>
      <c r="B33" s="21">
        <v>106792</v>
      </c>
      <c r="C33" s="21">
        <v>55272</v>
      </c>
      <c r="D33" s="21">
        <v>44078</v>
      </c>
      <c r="E33" s="7">
        <v>72482</v>
      </c>
      <c r="F33" s="52">
        <v>147106.153333333</v>
      </c>
    </row>
    <row r="34" spans="1:6" ht="12.75">
      <c r="A34" s="11" t="s">
        <v>12</v>
      </c>
      <c r="B34" s="21">
        <v>621745</v>
      </c>
      <c r="C34" s="21">
        <v>535781</v>
      </c>
      <c r="D34" s="21">
        <v>724718</v>
      </c>
      <c r="E34" s="7">
        <v>756036</v>
      </c>
      <c r="F34" s="52">
        <v>1096312.22</v>
      </c>
    </row>
    <row r="35" spans="1:6" ht="13.5" thickBot="1">
      <c r="A35" s="11" t="s">
        <v>13</v>
      </c>
      <c r="B35" s="22">
        <f>B33-B34</f>
        <v>-514953</v>
      </c>
      <c r="C35" s="22">
        <f>C33-C34</f>
        <v>-480509</v>
      </c>
      <c r="D35" s="22">
        <f>D33-D34</f>
        <v>-680640</v>
      </c>
      <c r="E35" s="22">
        <f>E33-E34</f>
        <v>-683554</v>
      </c>
      <c r="F35" s="22">
        <f>F33-F34</f>
        <v>-949206.066666667</v>
      </c>
    </row>
    <row r="36" spans="1:4" ht="13.5" thickTop="1">
      <c r="A36" s="11"/>
      <c r="B36" s="37"/>
      <c r="C36" s="37"/>
      <c r="D36" s="37"/>
    </row>
    <row r="37" spans="1:6" ht="12.75">
      <c r="A37" s="9" t="s">
        <v>29</v>
      </c>
      <c r="B37" s="24">
        <f>B30+B35</f>
        <v>-650554</v>
      </c>
      <c r="C37" s="24">
        <f>C30+C35</f>
        <v>31630</v>
      </c>
      <c r="D37" s="24">
        <f>D30+D35</f>
        <v>533287</v>
      </c>
      <c r="E37" s="24">
        <f>E30+E35</f>
        <v>299811</v>
      </c>
      <c r="F37" s="24">
        <f>F30+F35</f>
        <v>100591.26666666509</v>
      </c>
    </row>
    <row r="38" spans="1:4" ht="12.75">
      <c r="A38" s="9"/>
      <c r="B38" s="24"/>
      <c r="C38" s="24"/>
      <c r="D38" s="24"/>
    </row>
    <row r="39" spans="1:4" ht="12.75">
      <c r="A39" s="9"/>
      <c r="B39" s="24"/>
      <c r="C39" s="24"/>
      <c r="D39" s="24"/>
    </row>
    <row r="40" spans="1:4" ht="12.75">
      <c r="A40" s="18" t="s">
        <v>84</v>
      </c>
      <c r="B40" s="24"/>
      <c r="C40" s="24"/>
      <c r="D40" s="24"/>
    </row>
    <row r="41" spans="1:6" ht="12.75">
      <c r="A41" s="11" t="s">
        <v>74</v>
      </c>
      <c r="B41" s="25">
        <v>7526658</v>
      </c>
      <c r="C41" s="21">
        <v>8271068</v>
      </c>
      <c r="D41" s="21">
        <v>8497177</v>
      </c>
      <c r="E41" s="7">
        <v>8928757</v>
      </c>
      <c r="F41" s="52">
        <v>9108075.31333333</v>
      </c>
    </row>
    <row r="42" spans="1:6" ht="12.75">
      <c r="A42" s="11" t="s">
        <v>75</v>
      </c>
      <c r="B42" s="25">
        <v>699621</v>
      </c>
      <c r="C42" s="21">
        <v>2224136</v>
      </c>
      <c r="D42" s="21">
        <v>4007010</v>
      </c>
      <c r="E42" s="7">
        <v>5829412</v>
      </c>
      <c r="F42" s="52">
        <v>8956399.62666667</v>
      </c>
    </row>
    <row r="43" spans="1:6" ht="12.75">
      <c r="A43" s="9" t="s">
        <v>76</v>
      </c>
      <c r="B43" s="39">
        <v>8226279</v>
      </c>
      <c r="C43" s="40">
        <v>10495204</v>
      </c>
      <c r="D43" s="40">
        <v>12504187</v>
      </c>
      <c r="E43" s="51">
        <v>14758169</v>
      </c>
      <c r="F43" s="53">
        <v>18064474.94</v>
      </c>
    </row>
    <row r="44" spans="1:6" ht="12.75">
      <c r="A44" s="11" t="s">
        <v>77</v>
      </c>
      <c r="B44" s="39">
        <v>1621188</v>
      </c>
      <c r="C44" s="40">
        <v>2054172</v>
      </c>
      <c r="D44" s="40">
        <v>3156694</v>
      </c>
      <c r="E44" s="7">
        <v>3554192</v>
      </c>
      <c r="F44" s="52">
        <v>3890349.24666667</v>
      </c>
    </row>
    <row r="45" spans="1:6" ht="13.5" thickBot="1">
      <c r="A45" s="9" t="s">
        <v>78</v>
      </c>
      <c r="B45" s="41">
        <v>9847467</v>
      </c>
      <c r="C45" s="42">
        <v>12549376</v>
      </c>
      <c r="D45" s="42">
        <v>15660880</v>
      </c>
      <c r="E45" s="50">
        <v>18312361</v>
      </c>
      <c r="F45" s="54">
        <v>21954824.1866667</v>
      </c>
    </row>
    <row r="46" spans="1:4" ht="13.5" thickTop="1">
      <c r="A46" s="9"/>
      <c r="B46" s="25"/>
      <c r="C46" s="21"/>
      <c r="D46" s="21"/>
    </row>
    <row r="47" spans="1:6" ht="12.75">
      <c r="A47" s="11" t="s">
        <v>79</v>
      </c>
      <c r="B47" s="25">
        <v>-965223</v>
      </c>
      <c r="C47" s="21">
        <v>-349294</v>
      </c>
      <c r="D47" s="21">
        <v>-754171</v>
      </c>
      <c r="E47" s="7">
        <v>342136</v>
      </c>
      <c r="F47" s="52">
        <v>1055124.43333333</v>
      </c>
    </row>
    <row r="48" spans="1:6" ht="12.75">
      <c r="A48" s="11" t="s">
        <v>80</v>
      </c>
      <c r="B48" s="25">
        <v>9179212</v>
      </c>
      <c r="C48" s="21">
        <v>10645313</v>
      </c>
      <c r="D48" s="21">
        <v>13653804</v>
      </c>
      <c r="E48" s="7">
        <v>15249812</v>
      </c>
      <c r="F48" s="52">
        <v>18273274.32</v>
      </c>
    </row>
    <row r="49" spans="1:6" ht="12.75">
      <c r="A49" s="11" t="s">
        <v>81</v>
      </c>
      <c r="B49" s="25">
        <v>1633478</v>
      </c>
      <c r="C49" s="21">
        <v>2253358</v>
      </c>
      <c r="D49" s="21">
        <v>2761248</v>
      </c>
      <c r="E49" s="7">
        <v>2720414</v>
      </c>
      <c r="F49" s="52">
        <v>2626425.43333333</v>
      </c>
    </row>
    <row r="50" spans="1:6" ht="13.5" thickBot="1">
      <c r="A50" s="9" t="s">
        <v>82</v>
      </c>
      <c r="B50" s="41">
        <v>9847467</v>
      </c>
      <c r="C50" s="42">
        <v>12549376</v>
      </c>
      <c r="D50" s="42">
        <v>15660880</v>
      </c>
      <c r="E50" s="50">
        <v>18312361</v>
      </c>
      <c r="F50" s="54">
        <v>21954824.1866667</v>
      </c>
    </row>
    <row r="51" spans="1:4" ht="13.5" thickTop="1">
      <c r="A51" s="11"/>
      <c r="B51" s="25"/>
      <c r="C51" s="21"/>
      <c r="D51" s="21"/>
    </row>
    <row r="52" spans="1:6" ht="12.75">
      <c r="A52" s="9" t="s">
        <v>85</v>
      </c>
      <c r="B52" s="44">
        <v>-0.2921425933313849</v>
      </c>
      <c r="C52" s="43">
        <v>4.521420029171171</v>
      </c>
      <c r="D52" s="43">
        <v>8.032792537839509</v>
      </c>
      <c r="E52" s="43">
        <v>5.76576117082</v>
      </c>
      <c r="F52" s="43">
        <v>5.45166292382</v>
      </c>
    </row>
    <row r="53" spans="1:4" ht="12.75">
      <c r="A53" s="9"/>
      <c r="B53" s="44"/>
      <c r="C53" s="43"/>
      <c r="D53" s="43"/>
    </row>
    <row r="54" spans="1:6" ht="12.75">
      <c r="A54" s="11" t="s">
        <v>86</v>
      </c>
      <c r="B54" s="23">
        <v>22244029</v>
      </c>
      <c r="C54" s="23">
        <v>24660883</v>
      </c>
      <c r="D54" s="21">
        <v>26460251</v>
      </c>
      <c r="E54" s="7">
        <v>27969273.5</v>
      </c>
      <c r="F54" s="7">
        <v>30188558.0666667</v>
      </c>
    </row>
    <row r="55" spans="1:4" ht="12.75">
      <c r="A55" s="11"/>
      <c r="B55" s="11"/>
      <c r="C55" s="11"/>
      <c r="D55" s="12"/>
    </row>
    <row r="56" spans="1:6" ht="12.75">
      <c r="A56" s="11" t="s">
        <v>83</v>
      </c>
      <c r="B56" s="11">
        <v>247</v>
      </c>
      <c r="C56" s="11">
        <v>237</v>
      </c>
      <c r="D56" s="11">
        <v>250</v>
      </c>
      <c r="E56">
        <v>234</v>
      </c>
      <c r="F56" s="55">
        <v>244.02</v>
      </c>
    </row>
    <row r="57" spans="1:4" ht="12.75">
      <c r="A57" s="11"/>
      <c r="B57" s="11"/>
      <c r="C57" s="11"/>
      <c r="D57" s="12"/>
    </row>
    <row r="58" spans="1:6" ht="12.75">
      <c r="A58" s="11" t="s">
        <v>14</v>
      </c>
      <c r="B58" s="11">
        <v>68</v>
      </c>
      <c r="C58" s="38">
        <v>95</v>
      </c>
      <c r="D58" s="11">
        <v>107</v>
      </c>
      <c r="E58">
        <v>105</v>
      </c>
      <c r="F58">
        <v>98</v>
      </c>
    </row>
    <row r="59" spans="1:6" ht="12.75">
      <c r="A59" s="11" t="s">
        <v>56</v>
      </c>
      <c r="B59" s="11">
        <v>196</v>
      </c>
      <c r="C59" s="38">
        <v>191</v>
      </c>
      <c r="D59" s="11">
        <v>189</v>
      </c>
      <c r="E59">
        <v>184</v>
      </c>
      <c r="F59">
        <v>150</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8"/>
      <c r="C68" s="8"/>
    </row>
  </sheetData>
  <sheetProtection/>
  <printOptions/>
  <pageMargins left="0.7874015748031497" right="0.7874015748031497" top="0.984251968503937" bottom="0.984251968503937" header="0.5118110236220472" footer="0.5118110236220472"/>
  <pageSetup fitToHeight="1" fitToWidth="1" horizontalDpi="300" verticalDpi="300" orientation="landscape" paperSize="9" scale="62" r:id="rId1"/>
  <headerFooter alignWithMargins="0">
    <oddHeader>&amp;C&amp;A</oddHeader>
    <oddFooter>&amp;CSide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D68"/>
  <sheetViews>
    <sheetView zoomScalePageLayoutView="0" workbookViewId="0" topLeftCell="A1">
      <selection activeCell="A2" sqref="A2"/>
    </sheetView>
  </sheetViews>
  <sheetFormatPr defaultColWidth="9.140625" defaultRowHeight="12.75"/>
  <cols>
    <col min="1" max="1" width="34.421875" style="0" customWidth="1"/>
    <col min="2" max="6" width="10.7109375" style="0" customWidth="1"/>
  </cols>
  <sheetData>
    <row r="1" spans="1:3" ht="18">
      <c r="A1" s="30" t="s">
        <v>18</v>
      </c>
      <c r="B1" s="2"/>
      <c r="C1" s="2"/>
    </row>
    <row r="2" spans="2:3" ht="12.75">
      <c r="B2" s="3"/>
      <c r="C2" s="3"/>
    </row>
    <row r="3" spans="1:3" ht="15.75">
      <c r="A3" s="1" t="s">
        <v>102</v>
      </c>
      <c r="B3" s="3"/>
      <c r="C3" s="3"/>
    </row>
    <row r="4" spans="2:3" ht="12.75">
      <c r="B4" s="3"/>
      <c r="C4" s="3"/>
    </row>
    <row r="5" spans="1:3" ht="15.75">
      <c r="A5" s="1" t="s">
        <v>73</v>
      </c>
      <c r="B5" s="3"/>
      <c r="C5" s="3"/>
    </row>
    <row r="6" spans="1:3" ht="12.75">
      <c r="A6" s="9"/>
      <c r="B6" s="3"/>
      <c r="C6" s="3"/>
    </row>
    <row r="7" spans="1:3" ht="12.75">
      <c r="A7" s="9" t="s">
        <v>20</v>
      </c>
      <c r="B7" s="3"/>
      <c r="C7" s="3"/>
    </row>
    <row r="8" spans="1:3" ht="12.75">
      <c r="A8" s="9" t="s">
        <v>21</v>
      </c>
      <c r="B8" s="3"/>
      <c r="C8" s="3"/>
    </row>
    <row r="9" spans="1:3" ht="12.75">
      <c r="A9" s="9" t="s">
        <v>103</v>
      </c>
      <c r="B9" s="3"/>
      <c r="C9" s="3"/>
    </row>
    <row r="10" spans="1:3" ht="12.75">
      <c r="A10" s="3"/>
      <c r="B10" s="3"/>
      <c r="C10" s="3"/>
    </row>
    <row r="11" spans="1:134" ht="12.75">
      <c r="A11" s="18" t="s">
        <v>22</v>
      </c>
      <c r="B11" s="19">
        <v>2003</v>
      </c>
      <c r="C11" s="19">
        <v>2004</v>
      </c>
      <c r="D11" s="19">
        <v>2005</v>
      </c>
      <c r="E11" s="19">
        <v>2006</v>
      </c>
      <c r="F11" s="19">
        <v>2007</v>
      </c>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row>
    <row r="12" spans="1:134" ht="12.75">
      <c r="A12" s="14" t="s">
        <v>24</v>
      </c>
      <c r="B12" s="21">
        <v>21117449</v>
      </c>
      <c r="C12" s="21">
        <v>25771052</v>
      </c>
      <c r="D12" s="21">
        <v>32221667</v>
      </c>
      <c r="E12" s="7">
        <v>33815485</v>
      </c>
      <c r="F12" s="52">
        <v>36231089.3676471</v>
      </c>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row>
    <row r="13" spans="1:6" ht="12.75">
      <c r="A13" s="15"/>
      <c r="B13" s="26"/>
      <c r="C13" s="21"/>
      <c r="D13" s="27"/>
      <c r="E13" s="6"/>
      <c r="F13" s="6"/>
    </row>
    <row r="14" spans="1:6" ht="12.75">
      <c r="A14" s="9" t="s">
        <v>25</v>
      </c>
      <c r="B14" s="21"/>
      <c r="C14" s="21"/>
      <c r="D14" s="27"/>
      <c r="E14" s="6"/>
      <c r="F14" s="6"/>
    </row>
    <row r="15" spans="1:6" ht="12.75">
      <c r="A15" s="11" t="s">
        <v>0</v>
      </c>
      <c r="B15" s="21">
        <v>2765508</v>
      </c>
      <c r="C15" s="25">
        <v>3574216</v>
      </c>
      <c r="D15" s="21">
        <v>4516450</v>
      </c>
      <c r="E15" s="7">
        <v>4759544</v>
      </c>
      <c r="F15" s="52">
        <v>5417161.12254902</v>
      </c>
    </row>
    <row r="16" spans="1:6" ht="12.75">
      <c r="A16" s="11" t="s">
        <v>1</v>
      </c>
      <c r="B16" s="21">
        <v>690307</v>
      </c>
      <c r="C16" s="25">
        <v>997455</v>
      </c>
      <c r="D16" s="21">
        <v>932515</v>
      </c>
      <c r="E16" s="7">
        <v>886247</v>
      </c>
      <c r="F16" s="52">
        <v>864479.671568627</v>
      </c>
    </row>
    <row r="17" spans="1:6" ht="12.75">
      <c r="A17" s="11" t="s">
        <v>15</v>
      </c>
      <c r="B17" s="21">
        <v>37299</v>
      </c>
      <c r="C17" s="25">
        <v>87679</v>
      </c>
      <c r="D17" s="21">
        <v>109996</v>
      </c>
      <c r="E17" s="7">
        <v>17690</v>
      </c>
      <c r="F17" s="52">
        <v>18386.068627451</v>
      </c>
    </row>
    <row r="18" spans="1:6" ht="12.75">
      <c r="A18" s="11" t="s">
        <v>17</v>
      </c>
      <c r="B18" s="21"/>
      <c r="C18" s="25"/>
      <c r="D18" s="21">
        <v>61694</v>
      </c>
      <c r="E18" s="7">
        <v>65872</v>
      </c>
      <c r="F18" s="52">
        <v>70748.4411764706</v>
      </c>
    </row>
    <row r="19" spans="1:6" ht="12.75">
      <c r="A19" s="11" t="s">
        <v>2</v>
      </c>
      <c r="B19" s="21">
        <v>448023</v>
      </c>
      <c r="C19" s="25">
        <v>480970</v>
      </c>
      <c r="D19" s="21">
        <v>513890</v>
      </c>
      <c r="E19" s="7">
        <v>478961</v>
      </c>
      <c r="F19" s="52">
        <v>499854.411764706</v>
      </c>
    </row>
    <row r="20" spans="1:6" ht="12.75">
      <c r="A20" s="11" t="s">
        <v>3</v>
      </c>
      <c r="B20" s="21">
        <v>183938</v>
      </c>
      <c r="C20" s="25">
        <v>186686</v>
      </c>
      <c r="D20" s="21">
        <v>191489</v>
      </c>
      <c r="E20" s="7">
        <v>216007</v>
      </c>
      <c r="F20" s="52">
        <v>253634.774509804</v>
      </c>
    </row>
    <row r="21" spans="1:6" ht="12.75">
      <c r="A21" s="11" t="s">
        <v>4</v>
      </c>
      <c r="B21" s="21">
        <v>420322</v>
      </c>
      <c r="C21" s="25">
        <v>444640</v>
      </c>
      <c r="D21" s="21">
        <v>448344</v>
      </c>
      <c r="E21" s="7">
        <v>428931</v>
      </c>
      <c r="F21" s="52">
        <v>426974.980392157</v>
      </c>
    </row>
    <row r="22" spans="1:6" ht="12.75">
      <c r="A22" s="11" t="s">
        <v>5</v>
      </c>
      <c r="B22" s="21">
        <v>282907</v>
      </c>
      <c r="C22" s="25">
        <v>326671</v>
      </c>
      <c r="D22" s="21">
        <v>317542</v>
      </c>
      <c r="E22" s="7">
        <v>315790</v>
      </c>
      <c r="F22" s="52">
        <v>345324.009803922</v>
      </c>
    </row>
    <row r="23" spans="1:6" ht="12.75">
      <c r="A23" s="11" t="s">
        <v>6</v>
      </c>
      <c r="B23" s="21">
        <v>1994095</v>
      </c>
      <c r="C23" s="25">
        <v>2024260</v>
      </c>
      <c r="D23" s="21">
        <v>2302663</v>
      </c>
      <c r="E23" s="7">
        <v>2511224</v>
      </c>
      <c r="F23" s="52">
        <v>3163256.23529412</v>
      </c>
    </row>
    <row r="24" spans="1:6" ht="12.75">
      <c r="A24" s="11" t="s">
        <v>7</v>
      </c>
      <c r="B24" s="21">
        <v>1186385</v>
      </c>
      <c r="C24" s="25">
        <v>1270813</v>
      </c>
      <c r="D24" s="21">
        <v>1461611</v>
      </c>
      <c r="E24" s="7">
        <v>1417887</v>
      </c>
      <c r="F24" s="52">
        <v>1490010.73039216</v>
      </c>
    </row>
    <row r="25" spans="1:6" ht="12.75">
      <c r="A25" s="11" t="s">
        <v>8</v>
      </c>
      <c r="B25" s="21">
        <v>2414895</v>
      </c>
      <c r="C25" s="25">
        <v>2577535</v>
      </c>
      <c r="D25" s="21">
        <v>3087026</v>
      </c>
      <c r="E25" s="7">
        <v>2775397</v>
      </c>
      <c r="F25" s="52">
        <v>3148469.6127451</v>
      </c>
    </row>
    <row r="26" spans="1:6" ht="12.75">
      <c r="A26" s="11" t="s">
        <v>26</v>
      </c>
      <c r="B26" s="28">
        <v>6741960</v>
      </c>
      <c r="C26" s="25">
        <v>7861260</v>
      </c>
      <c r="D26" s="21">
        <v>9701767</v>
      </c>
      <c r="E26" s="7">
        <v>10645274</v>
      </c>
      <c r="F26" s="7">
        <v>11725713.82843137</v>
      </c>
    </row>
    <row r="27" spans="1:6" ht="12.75">
      <c r="A27" s="11" t="s">
        <v>27</v>
      </c>
      <c r="B27" s="21">
        <v>2695113</v>
      </c>
      <c r="C27" s="21">
        <v>2823770</v>
      </c>
      <c r="D27" s="21">
        <v>3202598</v>
      </c>
      <c r="E27" s="7">
        <v>3330410</v>
      </c>
      <c r="F27" s="52">
        <v>3153090.26470588</v>
      </c>
    </row>
    <row r="28" spans="1:6" ht="13.5" thickBot="1">
      <c r="A28" s="18" t="s">
        <v>28</v>
      </c>
      <c r="B28" s="22">
        <f>SUM(B15:B27)</f>
        <v>19860752</v>
      </c>
      <c r="C28" s="22">
        <f>SUM(C15:C27)</f>
        <v>22655955</v>
      </c>
      <c r="D28" s="22">
        <f>SUM(D15:D27)</f>
        <v>26847585</v>
      </c>
      <c r="E28" s="22">
        <f>SUM(E15:E27)</f>
        <v>27849234</v>
      </c>
      <c r="F28" s="22">
        <f>SUM(F15:F27)</f>
        <v>30577104.15196079</v>
      </c>
    </row>
    <row r="29" spans="1:4" ht="13.5" thickTop="1">
      <c r="A29" s="15"/>
      <c r="B29" s="21"/>
      <c r="C29" s="21"/>
      <c r="D29" s="16"/>
    </row>
    <row r="30" spans="1:6" s="9" customFormat="1" ht="12.75">
      <c r="A30" s="9" t="s">
        <v>9</v>
      </c>
      <c r="B30" s="29">
        <f>B12-B28</f>
        <v>1256697</v>
      </c>
      <c r="C30" s="29">
        <f>C12-C28</f>
        <v>3115097</v>
      </c>
      <c r="D30" s="29">
        <f>D12-D28</f>
        <v>5374082</v>
      </c>
      <c r="E30" s="29">
        <f>E12-E28</f>
        <v>5966251</v>
      </c>
      <c r="F30" s="29">
        <f>F12-F28</f>
        <v>5653985.215686306</v>
      </c>
    </row>
    <row r="31" spans="1:6" s="9" customFormat="1" ht="12.75">
      <c r="A31" s="9" t="s">
        <v>10</v>
      </c>
      <c r="B31" s="20">
        <f>(B30/B12)*100</f>
        <v>5.950988682392461</v>
      </c>
      <c r="C31" s="20">
        <f>(C30/C12)*100</f>
        <v>12.087581834067155</v>
      </c>
      <c r="D31" s="20">
        <f>(D30/D12)*100</f>
        <v>16.67847290458312</v>
      </c>
      <c r="E31" s="20">
        <f>(E30/E12)*100</f>
        <v>17.643547031781445</v>
      </c>
      <c r="F31" s="20">
        <f>(F30/F12)*100</f>
        <v>15.605341474317047</v>
      </c>
    </row>
    <row r="32" spans="1:4" ht="12.75">
      <c r="A32" s="11"/>
      <c r="B32" s="11"/>
      <c r="C32" s="11"/>
      <c r="D32" s="12"/>
    </row>
    <row r="33" spans="1:6" ht="12.75">
      <c r="A33" s="11" t="s">
        <v>11</v>
      </c>
      <c r="B33" s="21">
        <v>410806</v>
      </c>
      <c r="C33" s="21">
        <v>454959</v>
      </c>
      <c r="D33" s="21">
        <v>573412</v>
      </c>
      <c r="E33" s="7">
        <v>998793</v>
      </c>
      <c r="F33" s="52">
        <v>1863128.00490196</v>
      </c>
    </row>
    <row r="34" spans="1:6" ht="12.75">
      <c r="A34" s="11" t="s">
        <v>12</v>
      </c>
      <c r="B34" s="21">
        <v>3003554</v>
      </c>
      <c r="C34" s="21">
        <v>2124687</v>
      </c>
      <c r="D34" s="21">
        <v>2089562</v>
      </c>
      <c r="E34" s="7">
        <v>2624723</v>
      </c>
      <c r="F34" s="52">
        <v>3449037.84313725</v>
      </c>
    </row>
    <row r="35" spans="1:6" ht="13.5" thickBot="1">
      <c r="A35" s="11" t="s">
        <v>13</v>
      </c>
      <c r="B35" s="22">
        <f>B33-B34</f>
        <v>-2592748</v>
      </c>
      <c r="C35" s="22">
        <f>C33-C34</f>
        <v>-1669728</v>
      </c>
      <c r="D35" s="22">
        <f>D33-D34</f>
        <v>-1516150</v>
      </c>
      <c r="E35" s="22">
        <f>E33-E34</f>
        <v>-1625930</v>
      </c>
      <c r="F35" s="22">
        <f>F33-F34</f>
        <v>-1585909.8382352898</v>
      </c>
    </row>
    <row r="36" spans="1:4" ht="13.5" thickTop="1">
      <c r="A36" s="11"/>
      <c r="B36" s="37"/>
      <c r="C36" s="37"/>
      <c r="D36" s="37"/>
    </row>
    <row r="37" spans="1:6" ht="12.75">
      <c r="A37" s="9" t="s">
        <v>29</v>
      </c>
      <c r="B37" s="24">
        <f>B30+B35</f>
        <v>-1336051</v>
      </c>
      <c r="C37" s="24">
        <f>C30+C35</f>
        <v>1445369</v>
      </c>
      <c r="D37" s="24">
        <f>D30+D35</f>
        <v>3857932</v>
      </c>
      <c r="E37" s="24">
        <f>E30+E35</f>
        <v>4340321</v>
      </c>
      <c r="F37" s="24">
        <f>F30+F35</f>
        <v>4068075.3774510166</v>
      </c>
    </row>
    <row r="38" spans="1:4" ht="12.75">
      <c r="A38" s="9"/>
      <c r="B38" s="24"/>
      <c r="C38" s="24"/>
      <c r="D38" s="24"/>
    </row>
    <row r="39" spans="1:4" ht="12.75">
      <c r="A39" s="9"/>
      <c r="B39" s="24"/>
      <c r="C39" s="24"/>
      <c r="D39" s="24"/>
    </row>
    <row r="40" spans="1:4" ht="12.75">
      <c r="A40" s="18" t="s">
        <v>84</v>
      </c>
      <c r="B40" s="24"/>
      <c r="C40" s="24"/>
      <c r="D40" s="24"/>
    </row>
    <row r="41" spans="1:6" ht="12.75">
      <c r="A41" s="11" t="s">
        <v>74</v>
      </c>
      <c r="B41" s="25">
        <v>30998265</v>
      </c>
      <c r="C41" s="21">
        <v>30815174</v>
      </c>
      <c r="D41" s="21">
        <v>34391535</v>
      </c>
      <c r="E41" s="7">
        <v>34414009</v>
      </c>
      <c r="F41" s="52">
        <v>31442209.8431373</v>
      </c>
    </row>
    <row r="42" spans="1:6" ht="12.75">
      <c r="A42" s="11" t="s">
        <v>75</v>
      </c>
      <c r="B42" s="25">
        <v>10706249</v>
      </c>
      <c r="C42" s="21">
        <v>11080091</v>
      </c>
      <c r="D42" s="21">
        <v>18204208</v>
      </c>
      <c r="E42" s="7">
        <v>25800654</v>
      </c>
      <c r="F42" s="52">
        <v>32796814.8578431</v>
      </c>
    </row>
    <row r="43" spans="1:6" ht="12.75">
      <c r="A43" s="9" t="s">
        <v>76</v>
      </c>
      <c r="B43" s="39">
        <v>41704514</v>
      </c>
      <c r="C43" s="40">
        <v>41895266</v>
      </c>
      <c r="D43" s="40">
        <v>52595744</v>
      </c>
      <c r="E43" s="51">
        <v>60214663</v>
      </c>
      <c r="F43" s="53">
        <v>64239024.7009804</v>
      </c>
    </row>
    <row r="44" spans="1:6" ht="12.75">
      <c r="A44" s="11" t="s">
        <v>77</v>
      </c>
      <c r="B44" s="39">
        <v>9179381</v>
      </c>
      <c r="C44" s="40">
        <v>9283860</v>
      </c>
      <c r="D44" s="40">
        <v>15060453</v>
      </c>
      <c r="E44" s="7">
        <v>17824421</v>
      </c>
      <c r="F44" s="52">
        <v>19179252.3529412</v>
      </c>
    </row>
    <row r="45" spans="1:6" ht="13.5" thickBot="1">
      <c r="A45" s="9" t="s">
        <v>78</v>
      </c>
      <c r="B45" s="41">
        <v>50883896</v>
      </c>
      <c r="C45" s="42">
        <v>51179126</v>
      </c>
      <c r="D45" s="42">
        <v>67656196</v>
      </c>
      <c r="E45" s="50">
        <v>78039084</v>
      </c>
      <c r="F45" s="54">
        <v>83418277.0539216</v>
      </c>
    </row>
    <row r="46" spans="1:4" ht="13.5" thickTop="1">
      <c r="A46" s="9"/>
      <c r="B46" s="25"/>
      <c r="C46" s="21"/>
      <c r="D46" s="21"/>
    </row>
    <row r="47" spans="1:6" ht="12.75">
      <c r="A47" s="11" t="s">
        <v>79</v>
      </c>
      <c r="B47" s="25">
        <v>-1849471</v>
      </c>
      <c r="C47" s="21">
        <v>-4440176</v>
      </c>
      <c r="D47" s="21">
        <v>358033</v>
      </c>
      <c r="E47" s="7">
        <v>6825505</v>
      </c>
      <c r="F47" s="52">
        <v>7717015.93627451</v>
      </c>
    </row>
    <row r="48" spans="1:6" ht="12.75">
      <c r="A48" s="11" t="s">
        <v>80</v>
      </c>
      <c r="B48" s="25">
        <v>45417021</v>
      </c>
      <c r="C48" s="21">
        <v>46802065</v>
      </c>
      <c r="D48" s="21">
        <v>56259605</v>
      </c>
      <c r="E48" s="7">
        <v>61356005</v>
      </c>
      <c r="F48" s="52">
        <v>63594021.1127451</v>
      </c>
    </row>
    <row r="49" spans="1:6" ht="12.75">
      <c r="A49" s="11" t="s">
        <v>81</v>
      </c>
      <c r="B49" s="25">
        <v>7316346</v>
      </c>
      <c r="C49" s="21">
        <v>8817238</v>
      </c>
      <c r="D49" s="21">
        <v>11038558</v>
      </c>
      <c r="E49" s="7">
        <v>9857574</v>
      </c>
      <c r="F49" s="52">
        <v>12107240.004902</v>
      </c>
    </row>
    <row r="50" spans="1:6" ht="13.5" thickBot="1">
      <c r="A50" s="9" t="s">
        <v>82</v>
      </c>
      <c r="B50" s="41">
        <v>50883896</v>
      </c>
      <c r="C50" s="42">
        <v>51179126</v>
      </c>
      <c r="D50" s="42">
        <v>67656196</v>
      </c>
      <c r="E50" s="50">
        <v>78039084</v>
      </c>
      <c r="F50" s="54">
        <v>83418277.0539216</v>
      </c>
    </row>
    <row r="51" spans="1:4" ht="13.5" thickTop="1">
      <c r="A51" s="11"/>
      <c r="B51" s="25"/>
      <c r="C51" s="21"/>
      <c r="D51" s="21"/>
    </row>
    <row r="52" spans="1:6" ht="12.75">
      <c r="A52" s="9" t="s">
        <v>85</v>
      </c>
      <c r="B52" s="44">
        <v>3.0389302576510695</v>
      </c>
      <c r="C52" s="43">
        <v>6.9756095483146785</v>
      </c>
      <c r="D52" s="43">
        <v>8.79076322884012</v>
      </c>
      <c r="E52" s="43">
        <v>8.9250714424</v>
      </c>
      <c r="F52" s="43">
        <v>9.01135011455</v>
      </c>
    </row>
    <row r="53" spans="1:4" ht="12.75">
      <c r="A53" s="9"/>
      <c r="B53" s="44"/>
      <c r="C53" s="43"/>
      <c r="D53" s="43"/>
    </row>
    <row r="54" spans="1:6" ht="12.75">
      <c r="A54" s="11" t="s">
        <v>86</v>
      </c>
      <c r="B54" s="23">
        <v>79035289</v>
      </c>
      <c r="C54" s="23">
        <v>82531252</v>
      </c>
      <c r="D54" s="21">
        <v>89970466</v>
      </c>
      <c r="E54" s="7">
        <v>94461689.7</v>
      </c>
      <c r="F54" s="7">
        <v>96881847.8823529</v>
      </c>
    </row>
    <row r="55" spans="1:4" ht="12.75">
      <c r="A55" s="11"/>
      <c r="B55" s="11"/>
      <c r="C55" s="11"/>
      <c r="D55" s="12"/>
    </row>
    <row r="56" spans="1:6" ht="12.75">
      <c r="A56" s="11" t="s">
        <v>83</v>
      </c>
      <c r="B56" s="11">
        <v>293</v>
      </c>
      <c r="C56" s="11">
        <v>288</v>
      </c>
      <c r="D56" s="11">
        <v>270</v>
      </c>
      <c r="E56">
        <v>259</v>
      </c>
      <c r="F56" s="55">
        <v>260.450980392157</v>
      </c>
    </row>
    <row r="57" spans="1:4" ht="12.75">
      <c r="A57" s="11"/>
      <c r="B57" s="11"/>
      <c r="C57" s="11"/>
      <c r="D57" s="12"/>
    </row>
    <row r="58" spans="1:6" ht="12.75">
      <c r="A58" s="11" t="s">
        <v>14</v>
      </c>
      <c r="B58" s="11">
        <v>204</v>
      </c>
      <c r="C58" s="38">
        <v>188</v>
      </c>
      <c r="D58" s="11">
        <v>175</v>
      </c>
      <c r="E58">
        <v>169</v>
      </c>
      <c r="F58">
        <v>151</v>
      </c>
    </row>
    <row r="59" spans="1:6" ht="12.75">
      <c r="A59" s="11" t="s">
        <v>56</v>
      </c>
      <c r="B59" s="11">
        <v>267</v>
      </c>
      <c r="C59" s="38">
        <v>254</v>
      </c>
      <c r="D59" s="11">
        <v>225</v>
      </c>
      <c r="E59">
        <v>217</v>
      </c>
      <c r="F59">
        <v>204</v>
      </c>
    </row>
    <row r="60" spans="1:3" ht="12.75">
      <c r="A60" s="4"/>
      <c r="B60" s="5"/>
      <c r="C60" s="5"/>
    </row>
    <row r="61" spans="2:3" ht="12.75">
      <c r="B61" s="4"/>
      <c r="C61" s="4"/>
    </row>
    <row r="62" spans="2:3" ht="12.75">
      <c r="B62" s="4"/>
      <c r="C62" s="4"/>
    </row>
    <row r="63" spans="2:3" ht="12.75">
      <c r="B63" s="4"/>
      <c r="C63" s="4"/>
    </row>
    <row r="64" spans="2:3" ht="12.75">
      <c r="B64" s="4"/>
      <c r="C64" s="4"/>
    </row>
    <row r="65" spans="2:3" ht="12.75">
      <c r="B65" s="4"/>
      <c r="C65" s="4"/>
    </row>
    <row r="66" spans="2:3" ht="12.75">
      <c r="B66" s="4"/>
      <c r="C66" s="4"/>
    </row>
    <row r="67" spans="2:3" ht="12.75">
      <c r="B67" s="4"/>
      <c r="C67" s="4"/>
    </row>
    <row r="68" spans="2:3" ht="12.75">
      <c r="B68" s="8"/>
      <c r="C68" s="8"/>
    </row>
  </sheetData>
  <sheetProtection/>
  <printOptions/>
  <pageMargins left="0.7874015748031497" right="0.7874015748031497" top="0.984251968503937" bottom="0.984251968503937" header="0.5118110236220472" footer="0.5118110236220472"/>
  <pageSetup fitToHeight="1" fitToWidth="1" horizontalDpi="300" verticalDpi="300" orientation="landscape" paperSize="9" scale="62" r:id="rId1"/>
  <headerFooter alignWithMargins="0">
    <oddHeader>&amp;C&amp;A</oddHeader>
    <oddFooter>&amp;CSide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6"/>
  <sheetViews>
    <sheetView zoomScalePageLayoutView="0" workbookViewId="0" topLeftCell="A1">
      <selection activeCell="A2" sqref="A2"/>
    </sheetView>
  </sheetViews>
  <sheetFormatPr defaultColWidth="11.421875" defaultRowHeight="12.75"/>
  <cols>
    <col min="2" max="2" width="27.57421875" style="0" customWidth="1"/>
  </cols>
  <sheetData>
    <row r="1" ht="18">
      <c r="A1" s="30" t="s">
        <v>67</v>
      </c>
    </row>
    <row r="2" ht="12.75">
      <c r="A2" s="11"/>
    </row>
    <row r="3" ht="15.75">
      <c r="A3" s="1" t="s">
        <v>102</v>
      </c>
    </row>
    <row r="4" ht="12.75">
      <c r="A4" s="11"/>
    </row>
    <row r="5" ht="12.75">
      <c r="A5" s="11" t="s">
        <v>30</v>
      </c>
    </row>
    <row r="6" ht="12.75">
      <c r="A6" s="11"/>
    </row>
    <row r="7" ht="12.75">
      <c r="A7" s="11" t="s">
        <v>20</v>
      </c>
    </row>
    <row r="8" ht="12.75">
      <c r="A8" s="11"/>
    </row>
    <row r="9" ht="12.75">
      <c r="A9" s="11" t="s">
        <v>31</v>
      </c>
    </row>
    <row r="11" spans="1:2" ht="12.75">
      <c r="A11" t="s">
        <v>32</v>
      </c>
      <c r="B11" t="s">
        <v>100</v>
      </c>
    </row>
    <row r="13" ht="15.75">
      <c r="A13" s="1" t="s">
        <v>33</v>
      </c>
    </row>
    <row r="14" ht="13.5" thickBot="1">
      <c r="A14" s="9"/>
    </row>
    <row r="15" spans="1:10" ht="79.5" customHeight="1">
      <c r="A15" s="59">
        <v>2003</v>
      </c>
      <c r="B15" s="60" t="s">
        <v>68</v>
      </c>
      <c r="C15" s="61" t="s">
        <v>69</v>
      </c>
      <c r="D15" s="61"/>
      <c r="E15" s="61"/>
      <c r="F15" s="61"/>
      <c r="G15" s="61"/>
      <c r="H15" s="61"/>
      <c r="I15" s="61"/>
      <c r="J15" s="62"/>
    </row>
    <row r="16" spans="1:10" ht="204" customHeight="1" thickBot="1">
      <c r="A16" s="57">
        <v>2008</v>
      </c>
      <c r="B16" s="58" t="s">
        <v>104</v>
      </c>
      <c r="C16" s="63" t="s">
        <v>105</v>
      </c>
      <c r="D16" s="64"/>
      <c r="E16" s="64"/>
      <c r="F16" s="64"/>
      <c r="G16" s="64"/>
      <c r="H16" s="64"/>
      <c r="I16" s="64"/>
      <c r="J16" s="65"/>
    </row>
  </sheetData>
  <sheetProtection/>
  <mergeCells count="2">
    <mergeCell ref="C15:J15"/>
    <mergeCell ref="C16:J16"/>
  </mergeCells>
  <printOptions/>
  <pageMargins left="0.787401575" right="0.787401575" top="0.984251969" bottom="0.984251969"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51"/>
  <sheetViews>
    <sheetView zoomScalePageLayoutView="0" workbookViewId="0" topLeftCell="A1">
      <selection activeCell="A2" sqref="A2"/>
    </sheetView>
  </sheetViews>
  <sheetFormatPr defaultColWidth="11.421875" defaultRowHeight="12.75"/>
  <cols>
    <col min="1" max="1" width="38.8515625" style="0" customWidth="1"/>
  </cols>
  <sheetData>
    <row r="1" ht="18">
      <c r="A1" s="30" t="s">
        <v>18</v>
      </c>
    </row>
    <row r="3" ht="15.75">
      <c r="A3" s="1" t="s">
        <v>102</v>
      </c>
    </row>
    <row r="5" ht="15.75">
      <c r="A5" s="1" t="s">
        <v>34</v>
      </c>
    </row>
    <row r="6" ht="13.5" thickBot="1"/>
    <row r="7" spans="1:9" ht="39" customHeight="1">
      <c r="A7" s="31" t="s">
        <v>23</v>
      </c>
      <c r="B7" s="82" t="s">
        <v>58</v>
      </c>
      <c r="C7" s="82"/>
      <c r="D7" s="82"/>
      <c r="E7" s="82"/>
      <c r="F7" s="82"/>
      <c r="G7" s="82"/>
      <c r="H7" s="82"/>
      <c r="I7" s="83"/>
    </row>
    <row r="8" spans="1:9" ht="12.75">
      <c r="A8" s="32"/>
      <c r="B8" s="75"/>
      <c r="C8" s="75"/>
      <c r="D8" s="75"/>
      <c r="E8" s="75"/>
      <c r="F8" s="75"/>
      <c r="G8" s="75"/>
      <c r="H8" s="75"/>
      <c r="I8" s="76"/>
    </row>
    <row r="9" spans="1:9" ht="12.75">
      <c r="A9" s="33" t="s">
        <v>25</v>
      </c>
      <c r="B9" s="66"/>
      <c r="C9" s="66"/>
      <c r="D9" s="66"/>
      <c r="E9" s="66"/>
      <c r="F9" s="66"/>
      <c r="G9" s="66"/>
      <c r="H9" s="66"/>
      <c r="I9" s="67"/>
    </row>
    <row r="10" spans="1:9" ht="192" customHeight="1">
      <c r="A10" s="34" t="s">
        <v>0</v>
      </c>
      <c r="B10" s="73" t="s">
        <v>101</v>
      </c>
      <c r="C10" s="73"/>
      <c r="D10" s="73"/>
      <c r="E10" s="73"/>
      <c r="F10" s="73"/>
      <c r="G10" s="73"/>
      <c r="H10" s="73"/>
      <c r="I10" s="74"/>
    </row>
    <row r="11" spans="1:9" ht="77.25" customHeight="1">
      <c r="A11" s="34" t="s">
        <v>1</v>
      </c>
      <c r="B11" s="73" t="s">
        <v>59</v>
      </c>
      <c r="C11" s="73"/>
      <c r="D11" s="73"/>
      <c r="E11" s="73"/>
      <c r="F11" s="73"/>
      <c r="G11" s="73"/>
      <c r="H11" s="73"/>
      <c r="I11" s="74"/>
    </row>
    <row r="12" spans="1:9" ht="51" customHeight="1">
      <c r="A12" s="34" t="s">
        <v>15</v>
      </c>
      <c r="B12" s="73" t="s">
        <v>60</v>
      </c>
      <c r="C12" s="73"/>
      <c r="D12" s="73"/>
      <c r="E12" s="73"/>
      <c r="F12" s="73"/>
      <c r="G12" s="73"/>
      <c r="H12" s="73"/>
      <c r="I12" s="74"/>
    </row>
    <row r="13" spans="1:9" ht="78" customHeight="1">
      <c r="A13" s="34" t="s">
        <v>17</v>
      </c>
      <c r="B13" s="80" t="s">
        <v>61</v>
      </c>
      <c r="C13" s="80"/>
      <c r="D13" s="80"/>
      <c r="E13" s="80"/>
      <c r="F13" s="80"/>
      <c r="G13" s="80"/>
      <c r="H13" s="80"/>
      <c r="I13" s="81"/>
    </row>
    <row r="14" spans="1:9" ht="12.75" customHeight="1">
      <c r="A14" s="34" t="s">
        <v>35</v>
      </c>
      <c r="B14" s="73" t="s">
        <v>36</v>
      </c>
      <c r="C14" s="73"/>
      <c r="D14" s="73"/>
      <c r="E14" s="73"/>
      <c r="F14" s="73"/>
      <c r="G14" s="73"/>
      <c r="H14" s="73"/>
      <c r="I14" s="74"/>
    </row>
    <row r="15" spans="1:9" ht="63.75" customHeight="1">
      <c r="A15" s="34" t="s">
        <v>3</v>
      </c>
      <c r="B15" s="73" t="s">
        <v>62</v>
      </c>
      <c r="C15" s="73"/>
      <c r="D15" s="73"/>
      <c r="E15" s="73"/>
      <c r="F15" s="73"/>
      <c r="G15" s="73"/>
      <c r="H15" s="73"/>
      <c r="I15" s="74"/>
    </row>
    <row r="16" spans="1:9" ht="12.75" customHeight="1">
      <c r="A16" s="34" t="s">
        <v>4</v>
      </c>
      <c r="B16" s="73" t="s">
        <v>37</v>
      </c>
      <c r="C16" s="73"/>
      <c r="D16" s="73"/>
      <c r="E16" s="73"/>
      <c r="F16" s="73"/>
      <c r="G16" s="73"/>
      <c r="H16" s="73"/>
      <c r="I16" s="74"/>
    </row>
    <row r="17" spans="1:9" ht="39" customHeight="1">
      <c r="A17" s="34" t="s">
        <v>38</v>
      </c>
      <c r="B17" s="73" t="s">
        <v>63</v>
      </c>
      <c r="C17" s="73"/>
      <c r="D17" s="73"/>
      <c r="E17" s="73"/>
      <c r="F17" s="73"/>
      <c r="G17" s="73"/>
      <c r="H17" s="73"/>
      <c r="I17" s="74"/>
    </row>
    <row r="18" spans="1:9" ht="39.75" customHeight="1">
      <c r="A18" s="34" t="s">
        <v>6</v>
      </c>
      <c r="B18" s="73" t="s">
        <v>39</v>
      </c>
      <c r="C18" s="73"/>
      <c r="D18" s="73"/>
      <c r="E18" s="73"/>
      <c r="F18" s="73"/>
      <c r="G18" s="73"/>
      <c r="H18" s="73"/>
      <c r="I18" s="74"/>
    </row>
    <row r="19" spans="1:9" ht="25.5" customHeight="1">
      <c r="A19" s="34" t="s">
        <v>40</v>
      </c>
      <c r="B19" s="73" t="s">
        <v>41</v>
      </c>
      <c r="C19" s="73"/>
      <c r="D19" s="73"/>
      <c r="E19" s="73"/>
      <c r="F19" s="73"/>
      <c r="G19" s="73"/>
      <c r="H19" s="73"/>
      <c r="I19" s="74"/>
    </row>
    <row r="20" spans="1:9" ht="64.5" customHeight="1">
      <c r="A20" s="34" t="s">
        <v>8</v>
      </c>
      <c r="B20" s="73" t="s">
        <v>64</v>
      </c>
      <c r="C20" s="73"/>
      <c r="D20" s="73"/>
      <c r="E20" s="73"/>
      <c r="F20" s="73"/>
      <c r="G20" s="73"/>
      <c r="H20" s="73"/>
      <c r="I20" s="74"/>
    </row>
    <row r="21" spans="1:9" ht="102" customHeight="1">
      <c r="A21" s="34" t="s">
        <v>26</v>
      </c>
      <c r="B21" s="73" t="s">
        <v>65</v>
      </c>
      <c r="C21" s="73"/>
      <c r="D21" s="73"/>
      <c r="E21" s="73"/>
      <c r="F21" s="73"/>
      <c r="G21" s="73"/>
      <c r="H21" s="73"/>
      <c r="I21" s="74"/>
    </row>
    <row r="22" spans="1:9" ht="12.75" customHeight="1">
      <c r="A22" s="34" t="s">
        <v>27</v>
      </c>
      <c r="B22" s="73" t="s">
        <v>42</v>
      </c>
      <c r="C22" s="73"/>
      <c r="D22" s="73"/>
      <c r="E22" s="73"/>
      <c r="F22" s="73"/>
      <c r="G22" s="73"/>
      <c r="H22" s="73"/>
      <c r="I22" s="74"/>
    </row>
    <row r="23" spans="1:9" ht="12.75">
      <c r="A23" s="32"/>
      <c r="B23" s="75"/>
      <c r="C23" s="75"/>
      <c r="D23" s="75"/>
      <c r="E23" s="75"/>
      <c r="F23" s="75"/>
      <c r="G23" s="75"/>
      <c r="H23" s="75"/>
      <c r="I23" s="76"/>
    </row>
    <row r="24" spans="1:9" ht="25.5" customHeight="1">
      <c r="A24" s="33" t="s">
        <v>43</v>
      </c>
      <c r="B24" s="66" t="s">
        <v>44</v>
      </c>
      <c r="C24" s="66"/>
      <c r="D24" s="66"/>
      <c r="E24" s="66"/>
      <c r="F24" s="66"/>
      <c r="G24" s="66"/>
      <c r="H24" s="66"/>
      <c r="I24" s="67"/>
    </row>
    <row r="25" spans="1:9" ht="12.75" customHeight="1">
      <c r="A25" s="34" t="s">
        <v>45</v>
      </c>
      <c r="B25" s="73" t="s">
        <v>46</v>
      </c>
      <c r="C25" s="73"/>
      <c r="D25" s="73"/>
      <c r="E25" s="73"/>
      <c r="F25" s="73"/>
      <c r="G25" s="73"/>
      <c r="H25" s="73"/>
      <c r="I25" s="74"/>
    </row>
    <row r="26" spans="1:9" ht="12.75">
      <c r="A26" s="32"/>
      <c r="B26" s="75"/>
      <c r="C26" s="75"/>
      <c r="D26" s="75"/>
      <c r="E26" s="75"/>
      <c r="F26" s="75"/>
      <c r="G26" s="75"/>
      <c r="H26" s="75"/>
      <c r="I26" s="76"/>
    </row>
    <row r="27" spans="1:9" ht="102.75" customHeight="1">
      <c r="A27" s="34" t="s">
        <v>47</v>
      </c>
      <c r="B27" s="73" t="s">
        <v>66</v>
      </c>
      <c r="C27" s="73"/>
      <c r="D27" s="73"/>
      <c r="E27" s="73"/>
      <c r="F27" s="73"/>
      <c r="G27" s="73"/>
      <c r="H27" s="73"/>
      <c r="I27" s="74"/>
    </row>
    <row r="28" spans="1:9" ht="27.75" customHeight="1">
      <c r="A28" s="34" t="s">
        <v>48</v>
      </c>
      <c r="B28" s="73" t="s">
        <v>49</v>
      </c>
      <c r="C28" s="73"/>
      <c r="D28" s="73"/>
      <c r="E28" s="73"/>
      <c r="F28" s="73"/>
      <c r="G28" s="73"/>
      <c r="H28" s="73"/>
      <c r="I28" s="74"/>
    </row>
    <row r="29" spans="1:9" ht="26.25" customHeight="1">
      <c r="A29" s="34" t="s">
        <v>50</v>
      </c>
      <c r="B29" s="73" t="s">
        <v>51</v>
      </c>
      <c r="C29" s="73"/>
      <c r="D29" s="73"/>
      <c r="E29" s="73"/>
      <c r="F29" s="73"/>
      <c r="G29" s="73"/>
      <c r="H29" s="73"/>
      <c r="I29" s="74"/>
    </row>
    <row r="30" spans="1:9" ht="26.25" customHeight="1">
      <c r="A30" s="34" t="s">
        <v>13</v>
      </c>
      <c r="B30" s="73" t="s">
        <v>52</v>
      </c>
      <c r="C30" s="73"/>
      <c r="D30" s="73"/>
      <c r="E30" s="73"/>
      <c r="F30" s="73"/>
      <c r="G30" s="73"/>
      <c r="H30" s="73"/>
      <c r="I30" s="74"/>
    </row>
    <row r="31" spans="1:9" ht="12.75">
      <c r="A31" s="32"/>
      <c r="B31" s="75"/>
      <c r="C31" s="75"/>
      <c r="D31" s="75"/>
      <c r="E31" s="75"/>
      <c r="F31" s="75"/>
      <c r="G31" s="75"/>
      <c r="H31" s="75"/>
      <c r="I31" s="76"/>
    </row>
    <row r="32" spans="1:9" ht="27" customHeight="1">
      <c r="A32" s="33" t="s">
        <v>53</v>
      </c>
      <c r="B32" s="66" t="s">
        <v>54</v>
      </c>
      <c r="C32" s="66"/>
      <c r="D32" s="66"/>
      <c r="E32" s="66"/>
      <c r="F32" s="66"/>
      <c r="G32" s="66"/>
      <c r="H32" s="66"/>
      <c r="I32" s="67"/>
    </row>
    <row r="33" spans="1:9" ht="12.75">
      <c r="A33" s="35"/>
      <c r="B33" s="77"/>
      <c r="C33" s="78"/>
      <c r="D33" s="78"/>
      <c r="E33" s="78"/>
      <c r="F33" s="78"/>
      <c r="G33" s="78"/>
      <c r="H33" s="78"/>
      <c r="I33" s="79"/>
    </row>
    <row r="34" spans="1:9" ht="12.75">
      <c r="A34" s="34" t="s">
        <v>84</v>
      </c>
      <c r="B34" s="73"/>
      <c r="C34" s="73"/>
      <c r="D34" s="73"/>
      <c r="E34" s="73"/>
      <c r="F34" s="73"/>
      <c r="G34" s="73"/>
      <c r="H34" s="73"/>
      <c r="I34" s="74"/>
    </row>
    <row r="35" spans="1:9" ht="115.5" customHeight="1">
      <c r="A35" s="34" t="s">
        <v>87</v>
      </c>
      <c r="B35" s="66" t="s">
        <v>88</v>
      </c>
      <c r="C35" s="66"/>
      <c r="D35" s="66"/>
      <c r="E35" s="66"/>
      <c r="F35" s="66"/>
      <c r="G35" s="66"/>
      <c r="H35" s="66"/>
      <c r="I35" s="67"/>
    </row>
    <row r="36" spans="1:9" ht="90.75" customHeight="1">
      <c r="A36" s="34" t="s">
        <v>75</v>
      </c>
      <c r="B36" s="66" t="s">
        <v>89</v>
      </c>
      <c r="C36" s="66"/>
      <c r="D36" s="66"/>
      <c r="E36" s="66"/>
      <c r="F36" s="66"/>
      <c r="G36" s="66"/>
      <c r="H36" s="66"/>
      <c r="I36" s="67"/>
    </row>
    <row r="37" spans="1:9" ht="12.75">
      <c r="A37" s="34" t="s">
        <v>76</v>
      </c>
      <c r="B37" s="66" t="s">
        <v>90</v>
      </c>
      <c r="C37" s="66"/>
      <c r="D37" s="66"/>
      <c r="E37" s="66"/>
      <c r="F37" s="66"/>
      <c r="G37" s="66"/>
      <c r="H37" s="66"/>
      <c r="I37" s="67"/>
    </row>
    <row r="38" spans="1:9" ht="30.75" customHeight="1">
      <c r="A38" s="34" t="s">
        <v>77</v>
      </c>
      <c r="B38" s="66" t="s">
        <v>91</v>
      </c>
      <c r="C38" s="66"/>
      <c r="D38" s="66"/>
      <c r="E38" s="66"/>
      <c r="F38" s="66"/>
      <c r="G38" s="66"/>
      <c r="H38" s="66"/>
      <c r="I38" s="67"/>
    </row>
    <row r="39" spans="1:9" ht="12.75">
      <c r="A39" s="34" t="s">
        <v>78</v>
      </c>
      <c r="B39" s="66" t="s">
        <v>92</v>
      </c>
      <c r="C39" s="66"/>
      <c r="D39" s="66"/>
      <c r="E39" s="66"/>
      <c r="F39" s="66"/>
      <c r="G39" s="66"/>
      <c r="H39" s="66"/>
      <c r="I39" s="67"/>
    </row>
    <row r="40" spans="1:9" ht="51.75" customHeight="1">
      <c r="A40" s="34" t="s">
        <v>79</v>
      </c>
      <c r="B40" s="73" t="s">
        <v>93</v>
      </c>
      <c r="C40" s="73"/>
      <c r="D40" s="73"/>
      <c r="E40" s="73"/>
      <c r="F40" s="73"/>
      <c r="G40" s="73"/>
      <c r="H40" s="73"/>
      <c r="I40" s="74"/>
    </row>
    <row r="41" spans="1:9" ht="12.75">
      <c r="A41" s="33" t="s">
        <v>81</v>
      </c>
      <c r="B41" s="66" t="s">
        <v>94</v>
      </c>
      <c r="C41" s="66"/>
      <c r="D41" s="66"/>
      <c r="E41" s="66"/>
      <c r="F41" s="66"/>
      <c r="G41" s="66"/>
      <c r="H41" s="66"/>
      <c r="I41" s="67"/>
    </row>
    <row r="42" spans="1:9" ht="12.75">
      <c r="A42" s="34" t="s">
        <v>80</v>
      </c>
      <c r="B42" s="66" t="s">
        <v>95</v>
      </c>
      <c r="C42" s="66"/>
      <c r="D42" s="66"/>
      <c r="E42" s="66"/>
      <c r="F42" s="66"/>
      <c r="G42" s="66"/>
      <c r="H42" s="66"/>
      <c r="I42" s="67"/>
    </row>
    <row r="43" spans="1:9" ht="12.75">
      <c r="A43" s="34" t="s">
        <v>82</v>
      </c>
      <c r="B43" s="66" t="s">
        <v>96</v>
      </c>
      <c r="C43" s="66"/>
      <c r="D43" s="66"/>
      <c r="E43" s="66"/>
      <c r="F43" s="66"/>
      <c r="G43" s="66"/>
      <c r="H43" s="66"/>
      <c r="I43" s="67"/>
    </row>
    <row r="44" spans="1:9" ht="64.5" customHeight="1">
      <c r="A44" s="33" t="s">
        <v>85</v>
      </c>
      <c r="B44" s="66" t="s">
        <v>97</v>
      </c>
      <c r="C44" s="66"/>
      <c r="D44" s="66"/>
      <c r="E44" s="66"/>
      <c r="F44" s="66"/>
      <c r="G44" s="66"/>
      <c r="H44" s="66"/>
      <c r="I44" s="67"/>
    </row>
    <row r="45" spans="1:9" ht="12.75">
      <c r="A45" s="35"/>
      <c r="B45" s="66"/>
      <c r="C45" s="66"/>
      <c r="D45" s="66"/>
      <c r="E45" s="66"/>
      <c r="F45" s="66"/>
      <c r="G45" s="66"/>
      <c r="H45" s="66"/>
      <c r="I45" s="67"/>
    </row>
    <row r="46" spans="1:9" ht="38.25" customHeight="1">
      <c r="A46" s="34" t="s">
        <v>86</v>
      </c>
      <c r="B46" s="66" t="s">
        <v>98</v>
      </c>
      <c r="C46" s="66"/>
      <c r="D46" s="66"/>
      <c r="E46" s="66"/>
      <c r="F46" s="66"/>
      <c r="G46" s="66"/>
      <c r="H46" s="66"/>
      <c r="I46" s="67"/>
    </row>
    <row r="47" spans="1:9" ht="12.75">
      <c r="A47" s="34"/>
      <c r="B47" s="66"/>
      <c r="C47" s="66"/>
      <c r="D47" s="66"/>
      <c r="E47" s="66"/>
      <c r="F47" s="66"/>
      <c r="G47" s="66"/>
      <c r="H47" s="66"/>
      <c r="I47" s="67"/>
    </row>
    <row r="48" spans="1:9" ht="46.5" customHeight="1">
      <c r="A48" s="33" t="s">
        <v>83</v>
      </c>
      <c r="B48" s="68" t="s">
        <v>55</v>
      </c>
      <c r="C48" s="69"/>
      <c r="D48" s="69"/>
      <c r="E48" s="69"/>
      <c r="F48" s="69"/>
      <c r="G48" s="69"/>
      <c r="H48" s="69"/>
      <c r="I48" s="70"/>
    </row>
    <row r="49" spans="1:9" ht="12.75">
      <c r="A49" s="46"/>
      <c r="B49" s="47"/>
      <c r="C49" s="48"/>
      <c r="D49" s="48"/>
      <c r="E49" s="48"/>
      <c r="F49" s="48"/>
      <c r="G49" s="48"/>
      <c r="H49" s="48"/>
      <c r="I49" s="49"/>
    </row>
    <row r="50" spans="1:9" ht="12.75">
      <c r="A50" s="33" t="s">
        <v>14</v>
      </c>
      <c r="B50" s="66" t="s">
        <v>99</v>
      </c>
      <c r="C50" s="66"/>
      <c r="D50" s="66"/>
      <c r="E50" s="66"/>
      <c r="F50" s="66"/>
      <c r="G50" s="66"/>
      <c r="H50" s="66"/>
      <c r="I50" s="67"/>
    </row>
    <row r="51" spans="1:9" ht="25.5" customHeight="1" thickBot="1">
      <c r="A51" s="36" t="s">
        <v>56</v>
      </c>
      <c r="B51" s="71" t="s">
        <v>57</v>
      </c>
      <c r="C51" s="71"/>
      <c r="D51" s="71"/>
      <c r="E51" s="71"/>
      <c r="F51" s="71"/>
      <c r="G51" s="71"/>
      <c r="H51" s="71"/>
      <c r="I51" s="72"/>
    </row>
  </sheetData>
  <sheetProtection/>
  <mergeCells count="44">
    <mergeCell ref="B7:I7"/>
    <mergeCell ref="B8:I8"/>
    <mergeCell ref="B9:I9"/>
    <mergeCell ref="B10:I10"/>
    <mergeCell ref="B11:I11"/>
    <mergeCell ref="B12:I12"/>
    <mergeCell ref="B14:I14"/>
    <mergeCell ref="B15:I15"/>
    <mergeCell ref="B13:I13"/>
    <mergeCell ref="B16:I16"/>
    <mergeCell ref="B17:I17"/>
    <mergeCell ref="B18:I18"/>
    <mergeCell ref="B19:I19"/>
    <mergeCell ref="B20:I20"/>
    <mergeCell ref="B21:I21"/>
    <mergeCell ref="B22:I22"/>
    <mergeCell ref="B23:I23"/>
    <mergeCell ref="B24:I24"/>
    <mergeCell ref="B25:I25"/>
    <mergeCell ref="B26:I26"/>
    <mergeCell ref="B27:I27"/>
    <mergeCell ref="B28:I28"/>
    <mergeCell ref="B29:I29"/>
    <mergeCell ref="B30:I30"/>
    <mergeCell ref="B31:I31"/>
    <mergeCell ref="B32:I32"/>
    <mergeCell ref="B36:I36"/>
    <mergeCell ref="B37:I37"/>
    <mergeCell ref="B38:I38"/>
    <mergeCell ref="B33:I33"/>
    <mergeCell ref="B34:I34"/>
    <mergeCell ref="B35:I35"/>
    <mergeCell ref="B39:I39"/>
    <mergeCell ref="B40:I40"/>
    <mergeCell ref="B41:I41"/>
    <mergeCell ref="B42:I42"/>
    <mergeCell ref="B43:I43"/>
    <mergeCell ref="B44:I44"/>
    <mergeCell ref="B45:I45"/>
    <mergeCell ref="B46:I46"/>
    <mergeCell ref="B47:I47"/>
    <mergeCell ref="B48:I48"/>
    <mergeCell ref="B50:I50"/>
    <mergeCell ref="B51:I51"/>
  </mergeCells>
  <printOptions/>
  <pageMargins left="0.787401575" right="0.787401575" top="0.984251969" bottom="0.984251969" header="0.5" footer="0.5"/>
  <pageSetup fitToHeight="2"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Fiskeridirektoratet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Fiskeridirektoratet</dc:creator>
  <cp:keywords/>
  <dc:description/>
  <cp:lastModifiedBy>grhee</cp:lastModifiedBy>
  <cp:lastPrinted>2007-02-21T12:31:26Z</cp:lastPrinted>
  <dcterms:created xsi:type="dcterms:W3CDTF">2005-10-05T06:46:39Z</dcterms:created>
  <dcterms:modified xsi:type="dcterms:W3CDTF">2015-03-24T12:43:09Z</dcterms:modified>
  <cp:category/>
  <cp:version/>
  <cp:contentType/>
  <cp:contentStatus/>
</cp:coreProperties>
</file>